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<sst xmlns="http://schemas.openxmlformats.org/spreadsheetml/2006/main" count="42" uniqueCount="42">
  <si>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ОТЧЕТ О РЕЗУЛЬТАТАХ МОНИТОРИНГА КАЧЕСТВА ФИНАНСОВОГО МЕНЕДЖМЕНТА ЗА 2021 ГОД</t>
  </si>
  <si>
    <t>Наименование главных администраторов бюджетных средств</t>
  </si>
  <si>
    <t>Эффективность управления кредиторской задолженностью по расчетам с поставщиками и подрядчиками</t>
  </si>
  <si>
    <t>Своевременное доведение ГРБС показателей бюджетной росписи расходов и лимитов бюджетных обязательств на очередной финансовый год и плановый период до соответствующих подведомственных учреждений</t>
  </si>
  <si>
    <t>Обеспечение финансовыми ресурсами мероприятий, реализуемых в рамках национальных проектов, и их освоение за отчетный год</t>
  </si>
  <si>
    <t>Открытость бюджетных данных - наличие информации (сведений) о муниципальных учреждениях, подведомственных ГРБС</t>
  </si>
  <si>
    <t>Регулирование ГРБС процедур среднесрочного финансового планирования</t>
  </si>
  <si>
    <t>Своевременность и полнота представления материалов для формирования проекта бюджета города на очередной финансовый год и плановый период</t>
  </si>
  <si>
    <t>Исполнение судебных решений по денежным обязательствам ГРБС</t>
  </si>
  <si>
    <t>Сумма, взысканная по исполнительным документам</t>
  </si>
  <si>
    <t>Предоставление в составе годовой бюджетной отчетности информации о мерах по повышению эффективности расходования бюджетных средств</t>
  </si>
  <si>
    <t>Объем нарушений, выявленных в сфере закупок органом, уполномоченным на осуществление контроля</t>
  </si>
  <si>
    <t>Выполнение ГРБС мероприятий, связанных с осуществлением ведомственного контроля в сфере закупок товаров, работ, услуг для обеспечения муниципальных нужд в отношении подведомственных заказчиков</t>
  </si>
  <si>
    <t>Осуществление главными администраторами средств бюджета города внутреннего финансового аудита</t>
  </si>
  <si>
    <t>Исполнение представлений органов внутреннего финансового контроля Администрации города Обнинска</t>
  </si>
  <si>
    <t>Исполнение предписаний органов внутреннего финансового контроля Администрации города Обнинска</t>
  </si>
  <si>
    <t xml:space="preserve">Проведение оценки и установление критериев оценки качества финансового менеджмента подведомственных учреждений, а также мероприятий, направленных на повышение качества финансового менеджмента подведомственных учреждений </t>
  </si>
  <si>
    <t xml:space="preserve">Доля руководителей учреждений, подведомственных ГРБС, с которыми заключены трудовые договоры, предусматривающие оценку их деятельности </t>
  </si>
  <si>
    <t xml:space="preserve">Требования стандартов качества к муниципальным услугам (работам) </t>
  </si>
  <si>
    <t xml:space="preserve">Доля учреждений, подведомственных ГРБС, для которых установлены количественно измеримые финансовые санкции (штрафы, изъятия) за нарушение условий выполнения муниципальных заданий </t>
  </si>
  <si>
    <t xml:space="preserve">Перечень услуг, предоставляемых на платной основе </t>
  </si>
  <si>
    <t xml:space="preserve">Порядок (методика) определения стоимости услуг, предоставляемых на платной основе </t>
  </si>
  <si>
    <t xml:space="preserve">Прирост расходов за счет доходов от внебюджетной деятельности бюджетных и автономных учреждений, подведомственных ГРБС, за отчетный год к уровню предыдущего года </t>
  </si>
  <si>
    <t xml:space="preserve">Доля расходов ГРБС, осуществляемых в рамках целевых программ </t>
  </si>
  <si>
    <t xml:space="preserve">Качество нормативной правовой базы главных администраторов доходов бюджета по администрированию доходов </t>
  </si>
  <si>
    <t xml:space="preserve">Наличие недостач и хищений </t>
  </si>
  <si>
    <t xml:space="preserve">Общий балл по ГРБС </t>
  </si>
  <si>
    <t xml:space="preserve">Общий средний балл по ГРБС </t>
  </si>
  <si>
    <t xml:space="preserve">Рейтинг </t>
  </si>
  <si>
    <t xml:space="preserve">Выше среднего </t>
  </si>
  <si>
    <t>Обнинское городское Cобрание городского округа "Город Обнинск"</t>
  </si>
  <si>
    <t>1 (без подв.)</t>
  </si>
  <si>
    <t>Контрольно-счетная палата муниципального образования "Город Обнинск"</t>
  </si>
  <si>
    <t>2 (без подв.)</t>
  </si>
  <si>
    <t>Администрация (исполнительно-распорядительный орган) городского округа "Город Обнинск"</t>
  </si>
  <si>
    <t>Комитет по материально-техническому обеспечению Администрации города Обнинска</t>
  </si>
  <si>
    <t>3 (без подв.)</t>
  </si>
  <si>
    <t>Управление общего образования Администрации города Обнинска</t>
  </si>
  <si>
    <t>Управление культуры и молодежной политики Администрации города Обнинска</t>
  </si>
  <si>
    <t>Управление социальной защиты населения Администрации города Обнинска</t>
  </si>
  <si>
    <t>Итого</t>
  </si>
  <si>
    <t>Средний балл по показателям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</si>
</sst>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2" fontId="8" fillId="33" borderId="13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0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4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S1" sqref="S1"/>
      <selection pane="bottomLeft" activeCell="A6" sqref="A6"/>
      <selection pane="bottomRight" activeCell="F4" sqref="F4"/>
    </sheetView>
  </sheetViews>
  <sheetFormatPr defaultColWidth="9.00390625" defaultRowHeight="12.75"/>
  <cols>
    <col min="1" max="1" width="24.875" style="1" customWidth="1"/>
    <col min="2" max="2" width="20.875" style="0" customWidth="1"/>
    <col min="3" max="3" width="29.00390625" style="0" customWidth="1"/>
    <col min="4" max="4" width="23.25390625" style="0" customWidth="1"/>
    <col min="5" max="5" width="20.25390625" style="0" customWidth="1"/>
    <col min="6" max="6" width="18.00390625" style="0" customWidth="1"/>
    <col min="7" max="7" width="20.625" style="0" customWidth="1"/>
    <col min="8" max="8" width="17.00390625" style="0" customWidth="1"/>
    <col min="9" max="9" width="18.75390625" style="0" customWidth="1"/>
    <col min="10" max="10" width="21.25390625" style="0" customWidth="1"/>
    <col min="11" max="11" width="19.375" style="0" customWidth="1"/>
    <col min="12" max="12" width="30.75390625" style="0" customWidth="1"/>
    <col min="13" max="13" width="19.875" style="0" customWidth="1"/>
    <col min="14" max="14" width="18.25390625" style="0" customWidth="1"/>
    <col min="15" max="15" width="17.625" style="0" customWidth="1"/>
    <col min="16" max="16" width="33.375" style="0" customWidth="1"/>
    <col min="17" max="17" width="22.875" style="0" customWidth="1"/>
    <col min="18" max="18" width="18.375" style="0" customWidth="1"/>
    <col min="19" max="19" width="26.875" style="0" customWidth="1"/>
    <col min="20" max="20" width="12.375" style="0" customWidth="1"/>
    <col min="21" max="21" width="16.375" style="0" customWidth="1"/>
    <col min="22" max="22" width="26.875" style="0" customWidth="1"/>
    <col min="23" max="23" width="18.25390625" style="0" customWidth="1"/>
    <col min="24" max="24" width="18.75390625" style="0" customWidth="1"/>
    <col min="25" max="25" width="13.625" style="0" customWidth="1"/>
    <col min="26" max="26" width="10.375" style="0" customWidth="1"/>
    <col min="27" max="27" width="12.375" style="0" customWidth="1"/>
    <col min="28" max="28" width="9.375" style="0" customWidth="1"/>
    <col min="29" max="29" width="11.875" style="0" customWidth="1"/>
  </cols>
  <sheetData>
    <row r="1" spans="1:29" ht="1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ht="16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ht="7.5" customHeight="1">
      <c r="A3" s="2"/>
    </row>
    <row r="4" spans="1:29" s="1" customFormat="1" ht="142.5" customHeight="1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3" t="s">
        <v>15</v>
      </c>
      <c r="P4" s="4" t="s">
        <v>16</v>
      </c>
      <c r="Q4" s="4" t="s">
        <v>17</v>
      </c>
      <c r="R4" s="4" t="s">
        <v>18</v>
      </c>
      <c r="S4" s="4" t="s">
        <v>19</v>
      </c>
      <c r="T4" s="4" t="s">
        <v>20</v>
      </c>
      <c r="U4" s="4" t="s">
        <v>21</v>
      </c>
      <c r="V4" s="4" t="s">
        <v>22</v>
      </c>
      <c r="W4" s="4" t="s">
        <v>23</v>
      </c>
      <c r="X4" s="4" t="s">
        <v>24</v>
      </c>
      <c r="Y4" s="4" t="s">
        <v>25</v>
      </c>
      <c r="Z4" s="4" t="s">
        <v>26</v>
      </c>
      <c r="AA4" s="4" t="s">
        <v>27</v>
      </c>
      <c r="AB4" s="4" t="s">
        <v>28</v>
      </c>
      <c r="AC4" s="4" t="s">
        <v>29</v>
      </c>
    </row>
    <row r="5" spans="1:29" s="8" customFormat="1" ht="13.5">
      <c r="A5" s="5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7">
        <v>15</v>
      </c>
      <c r="P5" s="6">
        <v>16</v>
      </c>
      <c r="Q5" s="6">
        <v>17</v>
      </c>
      <c r="R5" s="6">
        <v>18</v>
      </c>
      <c r="S5" s="6">
        <v>19</v>
      </c>
      <c r="T5" s="6">
        <v>20</v>
      </c>
      <c r="U5" s="6">
        <v>21</v>
      </c>
      <c r="V5" s="6">
        <v>22</v>
      </c>
      <c r="W5" s="6">
        <v>23</v>
      </c>
      <c r="X5" s="6">
        <v>24</v>
      </c>
      <c r="Y5" s="6">
        <v>25</v>
      </c>
      <c r="Z5" s="6">
        <v>26</v>
      </c>
      <c r="AA5" s="6">
        <v>27</v>
      </c>
      <c r="AB5" s="6">
        <v>28</v>
      </c>
      <c r="AC5" s="6">
        <v>29</v>
      </c>
    </row>
    <row r="6" spans="1:29" ht="48" customHeight="1">
      <c r="A6" s="9" t="s">
        <v>30</v>
      </c>
      <c r="B6" s="10">
        <v>3</v>
      </c>
      <c r="C6" s="10">
        <v>0</v>
      </c>
      <c r="D6" s="10">
        <v>0</v>
      </c>
      <c r="E6" s="10">
        <v>0</v>
      </c>
      <c r="F6" s="10">
        <v>0</v>
      </c>
      <c r="G6" s="10">
        <v>5</v>
      </c>
      <c r="H6" s="10">
        <v>5</v>
      </c>
      <c r="I6" s="10">
        <v>5</v>
      </c>
      <c r="J6" s="10">
        <v>5</v>
      </c>
      <c r="K6" s="10">
        <v>5</v>
      </c>
      <c r="L6" s="10">
        <v>0</v>
      </c>
      <c r="M6" s="10">
        <v>5</v>
      </c>
      <c r="N6" s="10">
        <v>5</v>
      </c>
      <c r="O6" s="11">
        <v>5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5</v>
      </c>
      <c r="Z6" s="10">
        <f aca="true" t="shared" si="0" ref="Z6:Z12">SUM(B6:Y6)</f>
        <v>48</v>
      </c>
      <c r="AA6" s="12">
        <f aca="true" t="shared" si="1" ref="AA6:AA13">Z6/24</f>
        <v>2</v>
      </c>
      <c r="AB6" s="10" t="s">
        <v>31</v>
      </c>
      <c r="AC6" s="10" t="str">
        <f>IF(AA6&gt;=AA14,"Да","Нет")</f>
        <v>Нет</v>
      </c>
    </row>
    <row r="7" spans="1:29" ht="63">
      <c r="A7" s="9" t="s">
        <v>32</v>
      </c>
      <c r="B7" s="10">
        <v>3</v>
      </c>
      <c r="C7" s="10">
        <v>0</v>
      </c>
      <c r="D7" s="10">
        <v>0</v>
      </c>
      <c r="E7" s="10">
        <v>0</v>
      </c>
      <c r="F7" s="10">
        <v>3</v>
      </c>
      <c r="G7" s="10">
        <v>5</v>
      </c>
      <c r="H7" s="10">
        <v>5</v>
      </c>
      <c r="I7" s="10">
        <v>5</v>
      </c>
      <c r="J7" s="10">
        <v>0</v>
      </c>
      <c r="K7" s="10">
        <v>5</v>
      </c>
      <c r="L7" s="10">
        <v>0</v>
      </c>
      <c r="M7" s="10">
        <v>5</v>
      </c>
      <c r="N7" s="10">
        <v>5</v>
      </c>
      <c r="O7" s="11">
        <v>5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5</v>
      </c>
      <c r="Z7" s="10">
        <f t="shared" si="0"/>
        <v>46</v>
      </c>
      <c r="AA7" s="12">
        <f t="shared" si="1"/>
        <v>1.9166666666666667</v>
      </c>
      <c r="AB7" s="10" t="s">
        <v>33</v>
      </c>
      <c r="AC7" s="10" t="str">
        <f>IF(AA7&gt;=AA14,"Да","Нет")</f>
        <v>Нет</v>
      </c>
    </row>
    <row r="8" spans="1:29" ht="78.75" customHeight="1">
      <c r="A8" s="13" t="s">
        <v>34</v>
      </c>
      <c r="B8" s="14">
        <v>5</v>
      </c>
      <c r="C8" s="14">
        <v>5</v>
      </c>
      <c r="D8" s="14">
        <v>5</v>
      </c>
      <c r="E8" s="14">
        <v>5</v>
      </c>
      <c r="F8" s="14">
        <v>0</v>
      </c>
      <c r="G8" s="14">
        <v>5</v>
      </c>
      <c r="H8" s="14">
        <v>5</v>
      </c>
      <c r="I8" s="14">
        <v>5</v>
      </c>
      <c r="J8" s="14">
        <v>0</v>
      </c>
      <c r="K8" s="14">
        <v>5</v>
      </c>
      <c r="L8" s="14">
        <v>5</v>
      </c>
      <c r="M8" s="14">
        <v>0</v>
      </c>
      <c r="N8" s="14">
        <v>5</v>
      </c>
      <c r="O8" s="15">
        <v>5</v>
      </c>
      <c r="P8" s="14">
        <v>0</v>
      </c>
      <c r="Q8" s="14">
        <v>5</v>
      </c>
      <c r="R8" s="14">
        <v>5</v>
      </c>
      <c r="S8" s="14">
        <v>5</v>
      </c>
      <c r="T8" s="14">
        <v>5</v>
      </c>
      <c r="U8" s="14">
        <v>5</v>
      </c>
      <c r="V8" s="14">
        <v>5</v>
      </c>
      <c r="W8" s="14">
        <v>5</v>
      </c>
      <c r="X8" s="14">
        <v>5</v>
      </c>
      <c r="Y8" s="14">
        <v>5</v>
      </c>
      <c r="Z8" s="14">
        <f t="shared" si="0"/>
        <v>100</v>
      </c>
      <c r="AA8" s="16">
        <f t="shared" si="1"/>
        <v>4.166666666666667</v>
      </c>
      <c r="AB8" s="14">
        <v>1</v>
      </c>
      <c r="AC8" s="14" t="str">
        <f>IF(AA8&gt;=AA14,"Да","Нет")</f>
        <v>Да</v>
      </c>
    </row>
    <row r="9" spans="1:29" ht="91.5" customHeight="1">
      <c r="A9" s="9" t="s">
        <v>35</v>
      </c>
      <c r="B9" s="10">
        <v>3</v>
      </c>
      <c r="C9" s="10">
        <v>0</v>
      </c>
      <c r="D9" s="10">
        <v>0</v>
      </c>
      <c r="E9" s="10">
        <v>0</v>
      </c>
      <c r="F9" s="10">
        <v>0</v>
      </c>
      <c r="G9" s="10">
        <v>5</v>
      </c>
      <c r="H9" s="10">
        <v>5</v>
      </c>
      <c r="I9" s="10">
        <v>5</v>
      </c>
      <c r="J9" s="10">
        <v>0</v>
      </c>
      <c r="K9" s="10">
        <v>5</v>
      </c>
      <c r="L9" s="10">
        <v>0</v>
      </c>
      <c r="M9" s="10">
        <v>5</v>
      </c>
      <c r="N9" s="10">
        <v>5</v>
      </c>
      <c r="O9" s="11">
        <v>5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5</v>
      </c>
      <c r="Z9" s="10">
        <f t="shared" si="0"/>
        <v>43</v>
      </c>
      <c r="AA9" s="12">
        <f t="shared" si="1"/>
        <v>1.7916666666666667</v>
      </c>
      <c r="AB9" s="10" t="s">
        <v>36</v>
      </c>
      <c r="AC9" s="10" t="str">
        <f>IF(AA9&gt;=AA14,"Да","Нет")</f>
        <v>Нет</v>
      </c>
    </row>
    <row r="10" spans="1:29" ht="63">
      <c r="A10" s="17" t="s">
        <v>37</v>
      </c>
      <c r="B10" s="18">
        <v>5</v>
      </c>
      <c r="C10" s="18">
        <v>5</v>
      </c>
      <c r="D10" s="18">
        <v>5</v>
      </c>
      <c r="E10" s="18">
        <v>5</v>
      </c>
      <c r="F10" s="18">
        <v>0</v>
      </c>
      <c r="G10" s="18">
        <v>5</v>
      </c>
      <c r="H10" s="18">
        <v>5</v>
      </c>
      <c r="I10" s="18">
        <v>5</v>
      </c>
      <c r="J10" s="18">
        <v>0</v>
      </c>
      <c r="K10" s="18">
        <v>5</v>
      </c>
      <c r="L10" s="18">
        <v>5</v>
      </c>
      <c r="M10" s="18">
        <v>5</v>
      </c>
      <c r="N10" s="18">
        <v>5</v>
      </c>
      <c r="O10" s="19">
        <v>5</v>
      </c>
      <c r="P10" s="18">
        <v>0</v>
      </c>
      <c r="Q10" s="18">
        <v>5</v>
      </c>
      <c r="R10" s="18">
        <v>0</v>
      </c>
      <c r="S10" s="18">
        <v>5</v>
      </c>
      <c r="T10" s="18">
        <v>5</v>
      </c>
      <c r="U10" s="18">
        <v>5</v>
      </c>
      <c r="V10" s="18">
        <v>5</v>
      </c>
      <c r="W10" s="18">
        <v>5</v>
      </c>
      <c r="X10" s="18">
        <v>5</v>
      </c>
      <c r="Y10" s="18">
        <v>5</v>
      </c>
      <c r="Z10" s="18">
        <f t="shared" si="0"/>
        <v>100</v>
      </c>
      <c r="AA10" s="20">
        <f t="shared" si="1"/>
        <v>4.166666666666667</v>
      </c>
      <c r="AB10" s="18">
        <v>1</v>
      </c>
      <c r="AC10" s="18" t="str">
        <f>IF(AA10&gt;=AA14,"Да","Нет")</f>
        <v>Да</v>
      </c>
    </row>
    <row r="11" spans="1:29" ht="63" customHeight="1">
      <c r="A11" s="17" t="s">
        <v>38</v>
      </c>
      <c r="B11" s="18">
        <v>5</v>
      </c>
      <c r="C11" s="18">
        <v>5</v>
      </c>
      <c r="D11" s="18">
        <v>5</v>
      </c>
      <c r="E11" s="18">
        <v>5</v>
      </c>
      <c r="F11" s="18">
        <v>0</v>
      </c>
      <c r="G11" s="18">
        <v>5</v>
      </c>
      <c r="H11" s="18">
        <v>5</v>
      </c>
      <c r="I11" s="18">
        <v>5</v>
      </c>
      <c r="J11" s="18">
        <v>5</v>
      </c>
      <c r="K11" s="18">
        <v>5</v>
      </c>
      <c r="L11" s="18">
        <v>5</v>
      </c>
      <c r="M11" s="18">
        <v>5</v>
      </c>
      <c r="N11" s="18">
        <v>5</v>
      </c>
      <c r="O11" s="19">
        <v>5</v>
      </c>
      <c r="P11" s="18">
        <v>0</v>
      </c>
      <c r="Q11" s="18">
        <v>5</v>
      </c>
      <c r="R11" s="18">
        <v>0</v>
      </c>
      <c r="S11" s="18">
        <v>5</v>
      </c>
      <c r="T11" s="18">
        <v>0</v>
      </c>
      <c r="U11" s="18">
        <v>0</v>
      </c>
      <c r="V11" s="18">
        <v>5</v>
      </c>
      <c r="W11" s="18">
        <v>5</v>
      </c>
      <c r="X11" s="18">
        <v>5</v>
      </c>
      <c r="Y11" s="18">
        <v>5</v>
      </c>
      <c r="Z11" s="18">
        <f t="shared" si="0"/>
        <v>95</v>
      </c>
      <c r="AA11" s="20">
        <f t="shared" si="1"/>
        <v>3.9583333333333335</v>
      </c>
      <c r="AB11" s="18">
        <v>2</v>
      </c>
      <c r="AC11" s="18" t="str">
        <f>IF(AA11&gt;=AA14,"Да","Нет")</f>
        <v>Да</v>
      </c>
    </row>
    <row r="12" spans="1:29" ht="59.25" customHeight="1">
      <c r="A12" s="17" t="s">
        <v>39</v>
      </c>
      <c r="B12" s="18">
        <v>5</v>
      </c>
      <c r="C12" s="18">
        <v>5</v>
      </c>
      <c r="D12" s="18">
        <v>5</v>
      </c>
      <c r="E12" s="18">
        <v>5</v>
      </c>
      <c r="F12" s="18">
        <v>0</v>
      </c>
      <c r="G12" s="18">
        <v>5</v>
      </c>
      <c r="H12" s="18">
        <v>5</v>
      </c>
      <c r="I12" s="18">
        <v>5</v>
      </c>
      <c r="J12" s="18">
        <v>5</v>
      </c>
      <c r="K12" s="18">
        <v>5</v>
      </c>
      <c r="L12" s="18">
        <v>5</v>
      </c>
      <c r="M12" s="18">
        <v>0</v>
      </c>
      <c r="N12" s="18">
        <v>5</v>
      </c>
      <c r="O12" s="19">
        <v>5</v>
      </c>
      <c r="P12" s="18">
        <v>0</v>
      </c>
      <c r="Q12" s="18">
        <v>5</v>
      </c>
      <c r="R12" s="18">
        <v>0</v>
      </c>
      <c r="S12" s="18">
        <v>5</v>
      </c>
      <c r="T12" s="18">
        <v>0</v>
      </c>
      <c r="U12" s="18">
        <v>0</v>
      </c>
      <c r="V12" s="18">
        <v>5</v>
      </c>
      <c r="W12" s="18">
        <v>5</v>
      </c>
      <c r="X12" s="18">
        <v>5</v>
      </c>
      <c r="Y12" s="18">
        <v>5</v>
      </c>
      <c r="Z12" s="18">
        <f t="shared" si="0"/>
        <v>90</v>
      </c>
      <c r="AA12" s="20">
        <f t="shared" si="1"/>
        <v>3.75</v>
      </c>
      <c r="AB12" s="18">
        <v>3</v>
      </c>
      <c r="AC12" s="18" t="str">
        <f>IF(AA12&gt;=AA14,"Да","Нет")</f>
        <v>Да</v>
      </c>
    </row>
    <row r="13" spans="1:29" ht="15.75">
      <c r="A13" s="21" t="s">
        <v>40</v>
      </c>
      <c r="B13" s="22">
        <f aca="true" t="shared" si="2" ref="B13:Z13">SUM(B6:B12)</f>
        <v>29</v>
      </c>
      <c r="C13" s="22">
        <f t="shared" si="2"/>
        <v>20</v>
      </c>
      <c r="D13" s="22">
        <f t="shared" si="2"/>
        <v>20</v>
      </c>
      <c r="E13" s="22">
        <f t="shared" si="2"/>
        <v>20</v>
      </c>
      <c r="F13" s="22">
        <f t="shared" si="2"/>
        <v>3</v>
      </c>
      <c r="G13" s="22">
        <f t="shared" si="2"/>
        <v>35</v>
      </c>
      <c r="H13" s="22">
        <f t="shared" si="2"/>
        <v>35</v>
      </c>
      <c r="I13" s="22">
        <f t="shared" si="2"/>
        <v>35</v>
      </c>
      <c r="J13" s="22">
        <f t="shared" si="2"/>
        <v>15</v>
      </c>
      <c r="K13" s="22">
        <f t="shared" si="2"/>
        <v>35</v>
      </c>
      <c r="L13" s="22">
        <f t="shared" si="2"/>
        <v>20</v>
      </c>
      <c r="M13" s="22">
        <f t="shared" si="2"/>
        <v>25</v>
      </c>
      <c r="N13" s="22">
        <f t="shared" si="2"/>
        <v>35</v>
      </c>
      <c r="O13" s="22">
        <f t="shared" si="2"/>
        <v>35</v>
      </c>
      <c r="P13" s="22">
        <f t="shared" si="2"/>
        <v>0</v>
      </c>
      <c r="Q13" s="22">
        <f t="shared" si="2"/>
        <v>20</v>
      </c>
      <c r="R13" s="22">
        <f t="shared" si="2"/>
        <v>5</v>
      </c>
      <c r="S13" s="22">
        <f t="shared" si="2"/>
        <v>20</v>
      </c>
      <c r="T13" s="22">
        <f t="shared" si="2"/>
        <v>10</v>
      </c>
      <c r="U13" s="22">
        <f t="shared" si="2"/>
        <v>10</v>
      </c>
      <c r="V13" s="22">
        <f t="shared" si="2"/>
        <v>20</v>
      </c>
      <c r="W13" s="22">
        <f t="shared" si="2"/>
        <v>20</v>
      </c>
      <c r="X13" s="22">
        <f t="shared" si="2"/>
        <v>20</v>
      </c>
      <c r="Y13" s="22">
        <f t="shared" si="2"/>
        <v>35</v>
      </c>
      <c r="Z13" s="22">
        <f t="shared" si="2"/>
        <v>522</v>
      </c>
      <c r="AA13" s="23">
        <f t="shared" si="1"/>
        <v>21.75</v>
      </c>
      <c r="AB13" s="18"/>
      <c r="AC13" s="18"/>
    </row>
    <row r="14" spans="1:29" ht="31.5">
      <c r="A14" s="21" t="s">
        <v>41</v>
      </c>
      <c r="B14" s="23">
        <f aca="true" t="shared" si="3" ref="B14:AA14">B13/7</f>
        <v>4.142857142857143</v>
      </c>
      <c r="C14" s="23">
        <f t="shared" si="3"/>
        <v>2.857142857142857</v>
      </c>
      <c r="D14" s="23">
        <f t="shared" si="3"/>
        <v>2.857142857142857</v>
      </c>
      <c r="E14" s="23">
        <f t="shared" si="3"/>
        <v>2.857142857142857</v>
      </c>
      <c r="F14" s="23">
        <f t="shared" si="3"/>
        <v>0.42857142857142855</v>
      </c>
      <c r="G14" s="23">
        <f t="shared" si="3"/>
        <v>5</v>
      </c>
      <c r="H14" s="23">
        <f t="shared" si="3"/>
        <v>5</v>
      </c>
      <c r="I14" s="23">
        <f t="shared" si="3"/>
        <v>5</v>
      </c>
      <c r="J14" s="23">
        <f t="shared" si="3"/>
        <v>2.142857142857143</v>
      </c>
      <c r="K14" s="23">
        <f t="shared" si="3"/>
        <v>5</v>
      </c>
      <c r="L14" s="23">
        <f t="shared" si="3"/>
        <v>2.857142857142857</v>
      </c>
      <c r="M14" s="23">
        <f t="shared" si="3"/>
        <v>3.5714285714285716</v>
      </c>
      <c r="N14" s="23">
        <f t="shared" si="3"/>
        <v>5</v>
      </c>
      <c r="O14" s="23">
        <f t="shared" si="3"/>
        <v>5</v>
      </c>
      <c r="P14" s="23">
        <f t="shared" si="3"/>
        <v>0</v>
      </c>
      <c r="Q14" s="23">
        <f t="shared" si="3"/>
        <v>2.857142857142857</v>
      </c>
      <c r="R14" s="23">
        <f t="shared" si="3"/>
        <v>0.7142857142857143</v>
      </c>
      <c r="S14" s="23">
        <f t="shared" si="3"/>
        <v>2.857142857142857</v>
      </c>
      <c r="T14" s="23">
        <f t="shared" si="3"/>
        <v>1.4285714285714286</v>
      </c>
      <c r="U14" s="23">
        <f t="shared" si="3"/>
        <v>1.4285714285714286</v>
      </c>
      <c r="V14" s="23">
        <f t="shared" si="3"/>
        <v>2.857142857142857</v>
      </c>
      <c r="W14" s="23">
        <f t="shared" si="3"/>
        <v>2.857142857142857</v>
      </c>
      <c r="X14" s="23">
        <f t="shared" si="3"/>
        <v>2.857142857142857</v>
      </c>
      <c r="Y14" s="23">
        <f t="shared" si="3"/>
        <v>5</v>
      </c>
      <c r="Z14" s="23">
        <f t="shared" si="3"/>
        <v>74.57142857142857</v>
      </c>
      <c r="AA14" s="23">
        <f t="shared" si="3"/>
        <v>3.107142857142857</v>
      </c>
      <c r="AB14" s="18"/>
      <c r="AC14" s="18"/>
    </row>
  </sheetData>
  <sheetProtection selectLockedCells="1" selectUnlockedCells="1"/>
  <mergeCells count="1">
    <mergeCell ref="A1:AC2"/>
  </mergeCells>
  <printOptions/>
  <pageMargins left="0.2798611111111111" right="0.2298611111111111" top="0.1284722222222222" bottom="0.029166666666666667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</dc:creator>
  <cp:keywords/>
  <dc:description/>
  <cp:lastModifiedBy>User-PC</cp:lastModifiedBy>
  <dcterms:created xsi:type="dcterms:W3CDTF">2022-06-09T13:29:18Z</dcterms:created>
  <dcterms:modified xsi:type="dcterms:W3CDTF">2022-06-09T13:29:18Z</dcterms:modified>
  <cp:category/>
  <cp:version/>
  <cp:contentType/>
  <cp:contentStatus/>
</cp:coreProperties>
</file>