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Ист фин 2021-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<sst xmlns="http://schemas.openxmlformats.org/spreadsheetml/2006/main" count="28" uniqueCount="28">
  <si>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от ____________ № ________</t>
  </si>
  <si>
    <t>(руб.)</t>
  </si>
  <si>
    <t>Код бюджетной классификации</t>
  </si>
  <si>
    <t>Наименование</t>
  </si>
  <si>
    <t>Утверждено на 2021 год</t>
  </si>
  <si>
    <t>Изменения (увеличение (+), уменьшение (-))</t>
  </si>
  <si>
    <t>Сумма на 2021 год с учетом изменений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</si>
  <si>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</si>
  <si>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</si>
  <si>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</si>
  <si>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</si>
  <si>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</si>
  <si>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</si>
  <si>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01 03 01 00 04 0001 710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</si>
  <si>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</si>
  <si>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</si>
  <si>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</si>
  <si>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</si>
  <si>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</si>
  <si>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</si>
  <si>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</si>
  <si>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</si>
  <si>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</si>
  <si>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</si>
  <si>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</si>
  <si>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</si>
  <si>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>Изменения в Приложение № 14 "Источники финансирования дефицита бюджета города Обнинска на 2021 год и плановый период  2022 и 2023 годов"</t>
  </si>
  <si>
    <t xml:space="preserve">Приложение № 6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</si>
</sst>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center" wrapText="1"/>
    </xf>
    <xf numFmtId="4" fontId="11" fillId="0" borderId="2" xfId="0" applyNumberFormat="1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2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4" fontId="9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90" zoomScaleNormal="90" workbookViewId="0" topLeftCell="A1">
      <selection activeCell="C2" sqref="C2:D2"/>
    </sheetView>
  </sheetViews>
  <sheetFormatPr defaultColWidth="9.00390625" defaultRowHeight="12.75"/>
  <cols>
    <col min="1" max="1" width="26.25390625" style="1" customWidth="1"/>
    <col min="2" max="2" width="43.25390625" style="1" customWidth="1"/>
    <col min="3" max="3" width="20.00390625" style="1" customWidth="1"/>
    <col min="4" max="4" width="20.25390625" style="2" customWidth="1"/>
    <col min="5" max="5" width="19.875" style="2" customWidth="1"/>
    <col min="6" max="16384" width="9.125" style="2" customWidth="1"/>
  </cols>
  <sheetData>
    <row r="1" spans="1:5" ht="61.5" customHeight="1">
      <c r="A1" s="3"/>
      <c r="B1" s="4"/>
      <c r="C1" s="29" t="s">
        <v>27</v>
      </c>
      <c r="D1" s="29"/>
      <c r="E1" s="29"/>
    </row>
    <row r="2" spans="1:4" ht="15" customHeight="1">
      <c r="A2" s="3"/>
      <c r="B2" s="4"/>
      <c r="C2" s="30" t="s">
        <v>0</v>
      </c>
      <c r="D2" s="30"/>
    </row>
    <row r="3" spans="1:4" ht="15" customHeight="1">
      <c r="A3" s="3"/>
      <c r="B3" s="4"/>
      <c r="C3" s="5"/>
      <c r="D3" s="5"/>
    </row>
    <row r="4" spans="1:5" ht="42.75" customHeight="1">
      <c r="A4" s="28" t="s">
        <v>26</v>
      </c>
      <c r="B4" s="28"/>
      <c r="C4" s="28"/>
      <c r="D4" s="28"/>
      <c r="E4" s="28"/>
    </row>
    <row r="5" spans="1:5" ht="11.25" customHeight="1">
      <c r="A5" s="6"/>
      <c r="B5" s="7"/>
      <c r="C5" s="7"/>
      <c r="D5" s="8"/>
      <c r="E5" s="8"/>
    </row>
    <row r="6" spans="2:5" ht="18">
      <c r="B6" s="9"/>
      <c r="C6" s="9"/>
      <c r="E6" s="10" t="s">
        <v>1</v>
      </c>
    </row>
    <row r="7" spans="1:5" s="13" customFormat="1" ht="62.25" customHeight="1">
      <c r="A7" s="11" t="s">
        <v>2</v>
      </c>
      <c r="B7" s="11" t="s">
        <v>3</v>
      </c>
      <c r="C7" s="11" t="s">
        <v>4</v>
      </c>
      <c r="D7" s="12" t="s">
        <v>5</v>
      </c>
      <c r="E7" s="12" t="s">
        <v>6</v>
      </c>
    </row>
    <row r="8" spans="1:5" ht="46.5">
      <c r="A8" s="14" t="s">
        <v>7</v>
      </c>
      <c r="B8" s="15" t="s">
        <v>8</v>
      </c>
      <c r="C8" s="16">
        <f>430166880.82</f>
        <v>430166880.82</v>
      </c>
      <c r="D8" s="17">
        <f>14131.09+27239.49</f>
        <v>41370.58</v>
      </c>
      <c r="E8" s="17">
        <f aca="true" t="shared" si="0" ref="E8:E17">SUM(C8:D8)</f>
        <v>430208251.4</v>
      </c>
    </row>
    <row r="9" spans="1:5" ht="46.5">
      <c r="A9" s="14" t="s">
        <v>9</v>
      </c>
      <c r="B9" s="15" t="s">
        <v>10</v>
      </c>
      <c r="C9" s="16">
        <v>250000000</v>
      </c>
      <c r="D9" s="17"/>
      <c r="E9" s="17">
        <f t="shared" si="0"/>
        <v>250000000</v>
      </c>
    </row>
    <row r="10" spans="1:5" ht="62.25">
      <c r="A10" s="14" t="s">
        <v>11</v>
      </c>
      <c r="B10" s="15" t="s">
        <v>12</v>
      </c>
      <c r="C10" s="16">
        <f>SUM(C12)</f>
        <v>184056500</v>
      </c>
      <c r="D10" s="17">
        <f>SUM(D12,D11)</f>
        <v>35000000</v>
      </c>
      <c r="E10" s="17">
        <f t="shared" si="0"/>
        <v>219056500</v>
      </c>
    </row>
    <row r="11" spans="1:5" s="22" customFormat="1" ht="93.75">
      <c r="A11" s="18" t="s">
        <v>13</v>
      </c>
      <c r="B11" s="19" t="s">
        <v>14</v>
      </c>
      <c r="C11" s="20">
        <v>0</v>
      </c>
      <c r="D11" s="20">
        <v>35000000</v>
      </c>
      <c r="E11" s="21">
        <f t="shared" si="0"/>
        <v>35000000</v>
      </c>
    </row>
    <row r="12" spans="1:5" s="22" customFormat="1" ht="109.5">
      <c r="A12" s="18" t="s">
        <v>15</v>
      </c>
      <c r="B12" s="19" t="s">
        <v>16</v>
      </c>
      <c r="C12" s="20">
        <v>184056500</v>
      </c>
      <c r="D12" s="21"/>
      <c r="E12" s="21">
        <f t="shared" si="0"/>
        <v>184056500</v>
      </c>
    </row>
    <row r="13" spans="1:5" ht="62.25">
      <c r="A13" s="14" t="s">
        <v>17</v>
      </c>
      <c r="B13" s="15" t="s">
        <v>18</v>
      </c>
      <c r="C13" s="16">
        <f>SUM(C15:C15)</f>
        <v>184056500</v>
      </c>
      <c r="D13" s="17">
        <f>SUM(D15,D14)</f>
        <v>-14131090.09</v>
      </c>
      <c r="E13" s="17">
        <f t="shared" si="0"/>
        <v>169925409.91</v>
      </c>
    </row>
    <row r="14" spans="1:5" s="22" customFormat="1" ht="109.5">
      <c r="A14" s="18" t="s">
        <v>19</v>
      </c>
      <c r="B14" s="19" t="s">
        <v>20</v>
      </c>
      <c r="C14" s="20">
        <v>0</v>
      </c>
      <c r="D14" s="20">
        <v>-14131090.09</v>
      </c>
      <c r="E14" s="21">
        <f t="shared" si="0"/>
        <v>-14131090.09</v>
      </c>
    </row>
    <row r="15" spans="1:5" s="22" customFormat="1" ht="109.5">
      <c r="A15" s="18" t="s">
        <v>21</v>
      </c>
      <c r="B15" s="19" t="s">
        <v>22</v>
      </c>
      <c r="C15" s="20">
        <f>C12</f>
        <v>184056500</v>
      </c>
      <c r="D15" s="21"/>
      <c r="E15" s="21">
        <f t="shared" si="0"/>
        <v>184056500</v>
      </c>
    </row>
    <row r="16" spans="1:5" ht="30.75">
      <c r="A16" s="14" t="s">
        <v>23</v>
      </c>
      <c r="B16" s="15" t="s">
        <v>24</v>
      </c>
      <c r="C16" s="16">
        <v>34667271.95</v>
      </c>
      <c r="D16" s="17"/>
      <c r="E16" s="17">
        <f t="shared" si="0"/>
        <v>34667271.95</v>
      </c>
    </row>
    <row r="17" spans="1:5" ht="17.25">
      <c r="A17" s="23"/>
      <c r="B17" s="24" t="s">
        <v>25</v>
      </c>
      <c r="C17" s="25">
        <f>C8-C9+C10-C13+C16</f>
        <v>214834152.76999998</v>
      </c>
      <c r="D17" s="25">
        <f>D8-D9+D10+D13+D16</f>
        <v>20910280.49</v>
      </c>
      <c r="E17" s="26">
        <f t="shared" si="0"/>
        <v>235744433.26</v>
      </c>
    </row>
    <row r="18" spans="1:2" ht="18">
      <c r="A18" s="27"/>
      <c r="B18" s="27"/>
    </row>
    <row r="19" spans="1:2" ht="18">
      <c r="A19" s="27"/>
      <c r="B19" s="27"/>
    </row>
  </sheetData>
  <sheetProtection selectLockedCells="1" selectUnlockedCells="1"/>
  <mergeCells count="3">
    <mergeCell ref="A4:E4"/>
    <mergeCell ref="C1:E1"/>
    <mergeCell ref="C2:D2"/>
  </mergeCells>
  <printOptions/>
  <pageMargins left="0.55" right="0.3" top="0.5298611111111111" bottom="0.46944444444444444" header="0.5118055555555555" footer="0.30972222222222223"/>
  <pageSetup firstPageNumber="83" useFirstPageNumber="1" fitToHeight="1" fitToWidth="1" horizontalDpi="300" verticalDpi="3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2021-12-17T13:45:54Z</cp:lastPrinted>
  <dcterms:created xsi:type="dcterms:W3CDTF">2021-12-17T11:47:26Z</dcterms:created>
  <dcterms:modified xsi:type="dcterms:W3CDTF">2021-12-20T15:50:17Z</dcterms:modified>
  <cp:category/>
  <cp:version/>
  <cp:contentType/>
  <cp:contentStatus/>
</cp:coreProperties>
</file>