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0" sheetId="1" r:id="rId1"/>
  </sheets>
  <definedNames>
    <definedName name="_xlnm.Print_Area" localSheetId="0">'2020'!$A$1:$AI$1114</definedName>
    <definedName name="_xlnm.Print_Titles" localSheetId="0">'2020'!$7:$7</definedName>
    <definedName name="Excel_BuiltIn_Print_Area" localSheetId="0">'2020'!$A$1:$AI$1114</definedName>
    <definedName name="Excel_BuiltIn_Print_Titles" localSheetId="0">'2020'!$7:$7</definedName>
  </definedNames>
  <calcPr fullCalcOnLoad="1"/>
</workbook>
</file>

<file path=xl/sharedStrings.xml><?xml version="1.0" encoding="utf-8"?>
<sst xmlns="http://schemas.openxmlformats.org/spreadsheetml/2006/main" count="5757" uniqueCount="780">
  <si>
    <t>Приложение №2 к решению Обнинского городского Собрания "Об утверждении отчета об исполнении бюджета города Обнинска за 2020 год" 
от _____________ №______________</t>
  </si>
  <si>
    <t>Исполнение расходов бюджета города Обнинска за 2020 год по ведомственной структуре расходов</t>
  </si>
  <si>
    <t>(руб.)</t>
  </si>
  <si>
    <t>Наименование</t>
  </si>
  <si>
    <t>КГРБС</t>
  </si>
  <si>
    <t>Раздел, подраз-дел</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</si>
  <si>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</si>
  <si>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</si>
  <si>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</si>
  <si>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</si>
  <si>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</si>
  <si>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</si>
  <si>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</si>
  <si>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</si>
  <si>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</si>
  <si>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</si>
  <si>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Администрация (исполнительно-распорядительный орган) городского округа "Город Обнинск"</t>
  </si>
  <si>
    <t>440</t>
  </si>
  <si>
    <t>000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</si>
  <si>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</si>
  <si>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</si>
  <si>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</si>
  <si>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</si>
  <si>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</si>
  <si>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</si>
  <si>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</si>
  <si>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</si>
  <si>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</si>
  <si>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</si>
  <si>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</si>
  <si>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Формирование и содержание областных архивных фондов</t>
  </si>
  <si>
    <t>7010000800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</si>
  <si>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</si>
  <si>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</si>
  <si>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</si>
  <si>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</si>
  <si>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</si>
  <si>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7010001000</t>
  </si>
  <si>
    <t>100</t>
  </si>
  <si>
    <t>120</t>
  </si>
  <si>
    <t>Организация исполнения полномочий по обеспечению предоставления гражданам мер социальной поддержки</t>
  </si>
  <si>
    <t>7010003050</t>
  </si>
  <si>
    <t>Обеспечение деятельности исполнительно-распорядительного органа муниципального образования "Город Обнинск"</t>
  </si>
  <si>
    <t>7010011003</t>
  </si>
  <si>
    <t xml:space="preserve"> Расходы на выплаты персоналу государственных (муниципальных) органов</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</si>
  <si>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</si>
  <si>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</si>
  <si>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</si>
  <si>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</si>
  <si>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</si>
  <si>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</si>
  <si>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резервного фонда Правительства Российской Федерации</t>
  </si>
  <si>
    <t>701005549F</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</si>
  <si>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</si>
  <si>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</si>
  <si>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Расходы непрограммного характера за счет средств межбюджетных трансфертов, не включенные в другие направления расходов</t>
  </si>
  <si>
    <t>7040000000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</si>
  <si>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</si>
  <si>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7040000155</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</si>
  <si>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</si>
  <si>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</si>
  <si>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</si>
  <si>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</si>
  <si>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</si>
  <si>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</si>
  <si>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</si>
  <si>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7030000000</t>
  </si>
  <si>
    <t>Проведение выборов в представительные органы муниципального образования</t>
  </si>
  <si>
    <t>7030013011</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</si>
  <si>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</si>
  <si>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</si>
  <si>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</si>
  <si>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</si>
  <si>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</si>
  <si>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</si>
  <si>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0700000000</t>
  </si>
  <si>
    <t>Софинансирование работ по капитальному ремонту многоквартирных домов</t>
  </si>
  <si>
    <t>0700210000</t>
  </si>
  <si>
    <t>Муниципальная программа «Благоустройство города Обнинска»</t>
  </si>
  <si>
    <t>0900000000</t>
  </si>
  <si>
    <t>Подпрограмма "Организация похоронного дела"</t>
  </si>
  <si>
    <t>0950000000</t>
  </si>
  <si>
    <t>Обеспечение деятельности МКУ «БРУ»</t>
  </si>
  <si>
    <t>0950110000</t>
  </si>
  <si>
    <t>Расходы на выплаты персоналу казенных учреждений</t>
  </si>
  <si>
    <t>110</t>
  </si>
  <si>
    <t>Оказание услуг по транспортировке тел умерших в патологоанатомическое отделение</t>
  </si>
  <si>
    <t>0950210000</t>
  </si>
  <si>
    <t>Муниципальная программа "Развитие и модернизация объектов инженерной инфраструктуры города Обнинска"</t>
  </si>
  <si>
    <t>Осуществление функций МБУ "Управляющая компания систем коммунальной инфраструктуры"</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</si>
  <si>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</si>
  <si>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</si>
  <si>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</si>
  <si>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1100000000</t>
  </si>
  <si>
    <t>Подпрограмма "Профилактика правонарушений и злоупотреблений наркотиками в муниципальном образовании "Город Обнинск"</t>
  </si>
  <si>
    <t>1120000000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</si>
  <si>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</si>
  <si>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</si>
  <si>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</si>
  <si>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</si>
  <si>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600</t>
  </si>
  <si>
    <t>Субсидии некоммерческим организациям (за исключением государственных (муниципальных) учреждений)</t>
  </si>
  <si>
    <t>630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</si>
  <si>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</si>
  <si>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</si>
  <si>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</si>
  <si>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</si>
  <si>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</si>
  <si>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</si>
  <si>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</si>
  <si>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</si>
  <si>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</si>
  <si>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</si>
  <si>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</si>
  <si>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</si>
  <si>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</si>
  <si>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</si>
  <si>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</si>
  <si>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</si>
  <si>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Резервные фонды местных администраций</t>
  </si>
  <si>
    <t>7020000000</t>
  </si>
  <si>
    <t>Расходы за счет резервного фонда Администрации города Обнинска</t>
  </si>
  <si>
    <t>7020012003</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</si>
  <si>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</si>
  <si>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</si>
  <si>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</si>
  <si>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</si>
  <si>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</si>
  <si>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</si>
  <si>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</si>
  <si>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</si>
  <si>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Увеличение уставного фонда муниципального предприятия города Обнинска Калужской области "Оздоровительные бани"</t>
  </si>
  <si>
    <t>7030013014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</si>
  <si>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</si>
  <si>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</si>
  <si>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Увеличение уставного фонда муниципального предприятия города Обнинска Калужской области "Обнинская типография"</t>
  </si>
  <si>
    <t>7030013016</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</si>
  <si>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</si>
  <si>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7030013018</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</si>
  <si>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</si>
  <si>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7030013020</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</si>
  <si>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</si>
  <si>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7040000152</t>
  </si>
  <si>
    <t>Выплаты медицинским работникам, лечащим пациентов с диагнозом новой коронавирусной инфекции COVID-19</t>
  </si>
  <si>
    <t>7040000153</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</si>
  <si>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</si>
  <si>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</si>
  <si>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</si>
  <si>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300</t>
  </si>
  <si>
    <t>Премии и гранты</t>
  </si>
  <si>
    <t>350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</si>
  <si>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</si>
  <si>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</si>
  <si>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Повышение уровня привлекательности профессиональной деятельности в сфере архитектуры и градостроительства</t>
  </si>
  <si>
    <t>70400S6233</t>
  </si>
  <si>
    <t>Прочие непрограммные направления расходов</t>
  </si>
  <si>
    <t>7090000000</t>
  </si>
  <si>
    <t>Мероприятия по здоровому образу жизни в городе Обнинске</t>
  </si>
  <si>
    <t>7090019004</t>
  </si>
  <si>
    <t>Исполнение судебных актов</t>
  </si>
  <si>
    <t>7090019005</t>
  </si>
  <si>
    <t>830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</si>
  <si>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</si>
  <si>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7090019008</t>
  </si>
  <si>
    <t>Расходы, связанные с организацией и проведением сельскохозяйственных ярмарок выходного дня в городе Обнинске</t>
  </si>
  <si>
    <t>7090019009</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</si>
  <si>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</si>
  <si>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</si>
  <si>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</si>
  <si>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</si>
  <si>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</si>
  <si>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7010011110</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</si>
  <si>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за счет средств резервного фонда Правительства Российской Федерации</t>
  </si>
  <si>
    <t>7010058790</t>
  </si>
  <si>
    <t>Осуществление полномочий по государственной регистрации актов гражданского состояния</t>
  </si>
  <si>
    <t>7010059340</t>
  </si>
  <si>
    <t>Защита населения и территории от чрезвычайных ситуаций природного и техногенного характера, гражданская оборона</t>
  </si>
  <si>
    <t>0309</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</si>
  <si>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</si>
  <si>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</si>
  <si>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</si>
  <si>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</si>
  <si>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пожарной безопасности</t>
  </si>
  <si>
    <t>0310</t>
  </si>
  <si>
    <t>Обеспечение первичных мер пожарной безопасности в границах городского округа</t>
  </si>
  <si>
    <t>1110210000</t>
  </si>
  <si>
    <t>Национальная экономика</t>
  </si>
  <si>
    <t>0400</t>
  </si>
  <si>
    <t>Транспорт</t>
  </si>
  <si>
    <t>0408</t>
  </si>
  <si>
    <t>Проведение отдельных мероприятий по транспорту</t>
  </si>
  <si>
    <t>7030013006</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</si>
  <si>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</si>
  <si>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7030013012</t>
  </si>
  <si>
    <t>Дорожное хозяйство (дорожные фонды)</t>
  </si>
  <si>
    <t>0409</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</si>
  <si>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</si>
  <si>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</si>
  <si>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</si>
  <si>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</si>
  <si>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</si>
  <si>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</si>
  <si>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</si>
  <si>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</si>
  <si>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</si>
  <si>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</si>
  <si>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</si>
  <si>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</si>
  <si>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</si>
  <si>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</si>
  <si>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</si>
  <si>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</si>
  <si>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</si>
  <si>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</si>
  <si>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</si>
  <si>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</si>
  <si>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</si>
  <si>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</si>
  <si>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</si>
  <si>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</si>
  <si>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</si>
  <si>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</si>
  <si>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</si>
  <si>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</si>
  <si>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</si>
  <si>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</si>
  <si>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Связь и информатика</t>
  </si>
  <si>
    <t>0410</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</si>
  <si>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</si>
  <si>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7020012004</t>
  </si>
  <si>
    <t>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</si>
  <si>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</si>
  <si>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</si>
  <si>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</si>
  <si>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</si>
  <si>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</si>
  <si>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</si>
  <si>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</si>
  <si>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</si>
  <si>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</si>
  <si>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 xml:space="preserve"> Иные бюджетные ассигнования</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</si>
  <si>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</si>
  <si>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</si>
  <si>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</si>
  <si>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</si>
  <si>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</si>
  <si>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</si>
  <si>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</si>
  <si>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1220500560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</si>
  <si>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</si>
  <si>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</si>
  <si>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</si>
  <si>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</si>
  <si>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</si>
  <si>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</si>
  <si>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</si>
  <si>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13204S0150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</si>
  <si>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</si>
  <si>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</si>
  <si>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Жилищно-коммунальное хозяйство</t>
  </si>
  <si>
    <t>0500</t>
  </si>
  <si>
    <t>Жилищное хозяйство</t>
  </si>
  <si>
    <t>0501</t>
  </si>
  <si>
    <t>Ремонт и содержание муниципального жилья</t>
  </si>
  <si>
    <t>0700110000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</si>
  <si>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</si>
  <si>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</si>
  <si>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</si>
  <si>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</si>
  <si>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</si>
  <si>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</si>
  <si>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Капитальный ремонт балконных плит в многоквартирных домах</t>
  </si>
  <si>
    <t>0700710000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</si>
  <si>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</si>
  <si>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</si>
  <si>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</si>
  <si>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</si>
  <si>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Повышение энергоэффективности малоэтажных домов</t>
  </si>
  <si>
    <t>0800410000</t>
  </si>
  <si>
    <t>Муниципальная программа "Переселение граждан из аварийного жилищного фонда в муниципальном образовании "Город Обнинск"</t>
  </si>
  <si>
    <t>1400000000</t>
  </si>
  <si>
    <t>Проектирование и строительство многоквартирного жилого дома или приобретение жилых помещений</t>
  </si>
  <si>
    <t>1400110000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</si>
  <si>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</si>
  <si>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140F367483</t>
  </si>
  <si>
    <t xml:space="preserve"> Бюджетные инвестиции</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</si>
  <si>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</si>
  <si>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140F367484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</si>
  <si>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</si>
  <si>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140F36748S</t>
  </si>
  <si>
    <t>Увеличение уставного фонда муниципального предприятия города Обнинска Калужской области "Управление жилищно-коммунального хозяйства"</t>
  </si>
  <si>
    <t>7030013019</t>
  </si>
  <si>
    <t>Коммунальное хозяйство</t>
  </si>
  <si>
    <t>0502</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</si>
  <si>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</si>
  <si>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</si>
  <si>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</si>
  <si>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</si>
  <si>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 xml:space="preserve"> 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</si>
  <si>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</si>
  <si>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</si>
  <si>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1000000000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</si>
  <si>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</si>
  <si>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</si>
  <si>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очистных сооружений ливневых стоков в районе промзоны Мишково</t>
  </si>
  <si>
    <t>1000610000</t>
  </si>
  <si>
    <t>Строительство очистных сооружений магистрального ливневого коллектора в районе ЖК "Зайцево"</t>
  </si>
  <si>
    <t>1000710000</t>
  </si>
  <si>
    <t>Строительство канализационно-насосной станции с двумя напорными коллекторами в районе ул. Пирогова</t>
  </si>
  <si>
    <t>1000810000</t>
  </si>
  <si>
    <t>Реализация проекта "Трасса Северного водовода от Вашутинского водозабора до города Обнинска, пр-т Маркса, ВК 874"</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</si>
  <si>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</si>
  <si>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</si>
  <si>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</si>
  <si>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100F150217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</si>
  <si>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</si>
  <si>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</si>
  <si>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</si>
  <si>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</si>
  <si>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Благоустройство</t>
  </si>
  <si>
    <t>0503</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</si>
  <si>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</si>
  <si>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</si>
  <si>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</si>
  <si>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</si>
  <si>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</si>
  <si>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</si>
  <si>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</si>
  <si>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</si>
  <si>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</si>
  <si>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</si>
  <si>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</si>
  <si>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</si>
  <si>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</si>
  <si>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</si>
  <si>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</si>
  <si>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</si>
  <si>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 xml:space="preserve"> Благоустройство и расширение парковых зон и скверов на территории города</t>
  </si>
  <si>
    <t>0940110000</t>
  </si>
  <si>
    <t>Субсидии автономным учреждениям</t>
  </si>
  <si>
    <t>620</t>
  </si>
  <si>
    <t>Организация и проведение городских мероприятий на территории парков города</t>
  </si>
  <si>
    <t>0940210000</t>
  </si>
  <si>
    <t>Благоустройство территорий кладбищ и содержание мест захоронений</t>
  </si>
  <si>
    <t>0950310000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</si>
  <si>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</si>
  <si>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</si>
  <si>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</si>
  <si>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</si>
  <si>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</si>
  <si>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</si>
  <si>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</si>
  <si>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150F285551</t>
  </si>
  <si>
    <t>Увеличение уставного фонда муниципального предприятия города Обнинска Калужской области "Коммунальное хозяйство"</t>
  </si>
  <si>
    <t>7030013013</t>
  </si>
  <si>
    <t>Премирование муниципальных образований - победителей Всероссийского конкурса "Лучшая муниципальная практика"</t>
  </si>
  <si>
    <t>7040053990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</si>
  <si>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Российской Федерации</t>
  </si>
  <si>
    <t>704005399R</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</si>
  <si>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</si>
  <si>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</si>
  <si>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Другие вопросы в области жилищно-коммунального хозяйства</t>
  </si>
  <si>
    <t>0505</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</si>
  <si>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</si>
  <si>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</si>
  <si>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</si>
  <si>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10008L5250</t>
  </si>
  <si>
    <t>Образование</t>
  </si>
  <si>
    <t>0700</t>
  </si>
  <si>
    <t>Дошкольное образование</t>
  </si>
  <si>
    <t>0701</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</si>
  <si>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</si>
  <si>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</si>
  <si>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</si>
  <si>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</si>
  <si>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Создание дополнительных мест в детских дошкольных учреждениях</t>
  </si>
  <si>
    <t>0110810000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</si>
  <si>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</si>
  <si>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011P216051</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</si>
  <si>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</si>
  <si>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011P252320</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</si>
  <si>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</si>
  <si>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011P252321</t>
  </si>
  <si>
    <t xml:space="preserve"> Общее образование</t>
  </si>
  <si>
    <t>0702</t>
  </si>
  <si>
    <t xml:space="preserve"> Муниципальная программа «Развитие системы образования города Обнинска»</t>
  </si>
  <si>
    <t xml:space="preserve"> Подпрограмма "Развитие системы общего образования города Обнинска"</t>
  </si>
  <si>
    <t>0120000000</t>
  </si>
  <si>
    <t>Создание дополнительных мест в общеобразовательных организациях</t>
  </si>
  <si>
    <t>0120810000</t>
  </si>
  <si>
    <t>Создание дополнительных мест в общеобразовательных организациях за счет средств областного бюджета</t>
  </si>
  <si>
    <t>01208S0250</t>
  </si>
  <si>
    <t xml:space="preserve"> 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</si>
  <si>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012E155202</t>
  </si>
  <si>
    <t xml:space="preserve"> Подпрограмма "Создание условий для развития системы образования города Обнинска"</t>
  </si>
  <si>
    <t>0170000000</t>
  </si>
  <si>
    <t xml:space="preserve"> Создание и развитие на территории города Обнинска распределенного детского технологического парка</t>
  </si>
  <si>
    <t>01706L5250</t>
  </si>
  <si>
    <t>Дополнительное образование детей</t>
  </si>
  <si>
    <t>0703</t>
  </si>
  <si>
    <t>Подпрограмма "Развитие дополнительного образования детей города Обнинска"</t>
  </si>
  <si>
    <t>0150000000</t>
  </si>
  <si>
    <t>Создание детского технопарка "Кванториум" за счет средств областного бюджета</t>
  </si>
  <si>
    <t>0150500150</t>
  </si>
  <si>
    <t>Создание детского технопарка "Кванториум"</t>
  </si>
  <si>
    <t>0150510000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</si>
  <si>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</si>
  <si>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015E216202</t>
  </si>
  <si>
    <t>Культура, кинематография</t>
  </si>
  <si>
    <t>0800</t>
  </si>
  <si>
    <t>Культура</t>
  </si>
  <si>
    <t>0801</t>
  </si>
  <si>
    <t>Увеличение уставного фонда муниципального предприятия города Обнинска Калужской области "Дом ученых"</t>
  </si>
  <si>
    <t>7030013017</t>
  </si>
  <si>
    <t>Кинематография</t>
  </si>
  <si>
    <t>0802</t>
  </si>
  <si>
    <t>Увеличение уставного фонда муниципального предприятия города Обнинска Калужской области "Кинотеатр "Мир"</t>
  </si>
  <si>
    <t>7030013015</t>
  </si>
  <si>
    <t xml:space="preserve"> Социальная политика</t>
  </si>
  <si>
    <t>1000</t>
  </si>
  <si>
    <t xml:space="preserve"> Социальное обеспечение населения</t>
  </si>
  <si>
    <t>1003</t>
  </si>
  <si>
    <t xml:space="preserve"> Муниципальная программа «Социальная поддержка населения города Обнинска»</t>
  </si>
  <si>
    <t>0500000000</t>
  </si>
  <si>
    <t xml:space="preserve"> Подпрограмма "Доступная среда в городе Обнинске"</t>
  </si>
  <si>
    <t>0520000000</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</si>
  <si>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</si>
  <si>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</si>
  <si>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 xml:space="preserve"> Другие вопросы в области социальной политики</t>
  </si>
  <si>
    <t>1006</t>
  </si>
  <si>
    <t xml:space="preserve"> Подпрограмма "Дополнительные меры социальной поддержки отдельных категорий граждан, проживающих в городе Обнинске"</t>
  </si>
  <si>
    <t>0510000000</t>
  </si>
  <si>
    <t xml:space="preserve"> 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</si>
  <si>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</si>
  <si>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</si>
  <si>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</si>
  <si>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</si>
  <si>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</si>
  <si>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</si>
  <si>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</si>
  <si>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в городе Обнинске»</t>
  </si>
  <si>
    <t>0400000000</t>
  </si>
  <si>
    <t xml:space="preserve"> Организация и проведение общегородских спортивных мероприятий</t>
  </si>
  <si>
    <t>0400210000</t>
  </si>
  <si>
    <t xml:space="preserve"> Предоставление субсидий бюджетным, автономным учреждениям и иным некоммерческим организациям</t>
  </si>
  <si>
    <t xml:space="preserve"> Субсидии автономным учреждениям</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</si>
  <si>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</si>
  <si>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</si>
  <si>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</si>
  <si>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Обеспечение деятельности муниципальных учреждений, реализующих программы спортивной подготовки</t>
  </si>
  <si>
    <t>0400510000</t>
  </si>
  <si>
    <t xml:space="preserve"> Субсидии бюджетным учреждениям</t>
  </si>
  <si>
    <t xml:space="preserve"> 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</si>
  <si>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040P554950</t>
  </si>
  <si>
    <t xml:space="preserve"> Спорт высших достижений</t>
  </si>
  <si>
    <t>1103</t>
  </si>
  <si>
    <t xml:space="preserve"> Осуществление спортивной деятельности по классическому и пляжному волейболу</t>
  </si>
  <si>
    <t>0400310000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</si>
  <si>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</si>
  <si>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04003S0250</t>
  </si>
  <si>
    <t>Другие вопросы в области физической культуры и спорта</t>
  </si>
  <si>
    <t>1105</t>
  </si>
  <si>
    <t>Организация и проведение памятного юбилейного мероприятия, направленного на популяризацию волейбола и спорта</t>
  </si>
  <si>
    <t>7040000151</t>
  </si>
  <si>
    <t xml:space="preserve"> Средства массовой информации</t>
  </si>
  <si>
    <t>1200</t>
  </si>
  <si>
    <t xml:space="preserve"> Телевидение и радиовещание</t>
  </si>
  <si>
    <t>1201</t>
  </si>
  <si>
    <t xml:space="preserve"> Непрограммные направления расходов</t>
  </si>
  <si>
    <t xml:space="preserve"> Реализация прочих направлений деятельности в сфере установленных функций органов местного самоуправления</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</si>
  <si>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</si>
  <si>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</si>
  <si>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 xml:space="preserve"> Периодическая печать и издательства</t>
  </si>
  <si>
    <t>1202</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</si>
  <si>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</si>
  <si>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</si>
  <si>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</si>
  <si>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</si>
  <si>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</si>
  <si>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7030013003</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</si>
  <si>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</si>
  <si>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</si>
  <si>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</si>
  <si>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</si>
  <si>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</si>
  <si>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</si>
  <si>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</si>
  <si>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</si>
  <si>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 xml:space="preserve"> 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</si>
  <si>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</si>
  <si>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</si>
  <si>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</si>
  <si>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 xml:space="preserve"> Межбюджетные трансферты</t>
  </si>
  <si>
    <t>500</t>
  </si>
  <si>
    <t xml:space="preserve"> Иные межбюджетные трансферты</t>
  </si>
  <si>
    <t>540</t>
  </si>
  <si>
    <t xml:space="preserve"> Комитет по материально-техническому обеспечению Администрации города Обнинска</t>
  </si>
  <si>
    <t>441</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</si>
  <si>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</si>
  <si>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</si>
  <si>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t>
  </si>
  <si>
    <t xml:space="preserve"> Обеспечение деятельности Комитета по материально-техническому обеспечению Администрации города Обнинска</t>
  </si>
  <si>
    <t>7010011005</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</si>
  <si>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</si>
  <si>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</si>
  <si>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Управление финансов Администрации города Обнинска</t>
  </si>
  <si>
    <t>442</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</si>
  <si>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</si>
  <si>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</si>
  <si>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деятельности Управления финансов Администрации города Обнинска</t>
  </si>
  <si>
    <t>7010011004</t>
  </si>
  <si>
    <t xml:space="preserve"> Резервные фонды</t>
  </si>
  <si>
    <t>0111</t>
  </si>
  <si>
    <t xml:space="preserve"> Резервные фонды местных администраций</t>
  </si>
  <si>
    <t xml:space="preserve"> Резервный фонд Администрации города Обнинска</t>
  </si>
  <si>
    <t>7020012001</t>
  </si>
  <si>
    <t xml:space="preserve"> Резервные средства</t>
  </si>
  <si>
    <t>870</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</si>
  <si>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</si>
  <si>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7020012002</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</si>
  <si>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</si>
  <si>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</si>
  <si>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</si>
  <si>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</si>
  <si>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Обслуживание муниципального долга</t>
  </si>
  <si>
    <t xml:space="preserve"> Муниципальное казенное учреждение "Управление культуры и молодёжной политики Администрации города Обнинска"</t>
  </si>
  <si>
    <t>840</t>
  </si>
  <si>
    <t xml:space="preserve"> Образование</t>
  </si>
  <si>
    <t xml:space="preserve"> Дополнительное образование детей</t>
  </si>
  <si>
    <t xml:space="preserve"> Муниципальная программа «Развитие культуры города Обнинска»</t>
  </si>
  <si>
    <t xml:space="preserve"> Подпрограмма "Сохранение и развитие системы дополнительного образования детей в сфере искусства в городе Обнинске"</t>
  </si>
  <si>
    <t>0240000000</t>
  </si>
  <si>
    <t xml:space="preserve"> Обеспечение деятельности системы дополнительного образования в сфере искусства</t>
  </si>
  <si>
    <t>0240110000</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</si>
  <si>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</si>
  <si>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</si>
  <si>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 xml:space="preserve"> Молодежная политика</t>
  </si>
  <si>
    <t>0707</t>
  </si>
  <si>
    <t xml:space="preserve"> Муниципальная программа "Молодежь города Обнинска"</t>
  </si>
  <si>
    <t>0300000000</t>
  </si>
  <si>
    <t xml:space="preserve"> Организация мероприятий для молодежи и поддержка молодежных инициатив</t>
  </si>
  <si>
    <t>0300110000</t>
  </si>
  <si>
    <t xml:space="preserve"> Организация деятельности по реализации молодежной политики в городе</t>
  </si>
  <si>
    <t>0300210000</t>
  </si>
  <si>
    <t xml:space="preserve"> Муниципальная программа «Обеспечение правопорядка и безопасности населения на территории города Обнинска»</t>
  </si>
  <si>
    <t xml:space="preserve"> Подпрограмма "Профилактика правонарушений и злоупотреблений наркотиками в муниципальном образовании "Город Обнинск"</t>
  </si>
  <si>
    <t xml:space="preserve"> Проведение мероприятий антинаркотической направленности</t>
  </si>
  <si>
    <t>1120410000</t>
  </si>
  <si>
    <t xml:space="preserve"> Культура, кинематография</t>
  </si>
  <si>
    <t xml:space="preserve"> Культура</t>
  </si>
  <si>
    <t>0200000000</t>
  </si>
  <si>
    <t xml:space="preserve"> Подпрограмма "Поддержка и развитие культурно-досуговой деятельности и народного творчества в городе Обнинске"</t>
  </si>
  <si>
    <t>0210000000</t>
  </si>
  <si>
    <t xml:space="preserve"> Организация и проведение общегородских мероприятий</t>
  </si>
  <si>
    <t>0210110000</t>
  </si>
  <si>
    <t xml:space="preserve"> Обеспечение культурно-досуговой деятельности и народного творчества</t>
  </si>
  <si>
    <t>0210210000</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</si>
  <si>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</si>
  <si>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0210310000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</si>
  <si>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</si>
  <si>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02103S0250</t>
  </si>
  <si>
    <t xml:space="preserve"> Организация общественных форумов, конференций, семинаров, лекций, культурно-просветительских мероприятий</t>
  </si>
  <si>
    <t>0210510000</t>
  </si>
  <si>
    <t xml:space="preserve"> Гранты на поддержку и развитие народных самодеятельных коллективов</t>
  </si>
  <si>
    <t>0210610000</t>
  </si>
  <si>
    <t>Организация и проведение мероприятий в рамках деятельности ТОС (за счет средств областного бюджета)</t>
  </si>
  <si>
    <t>0210700270</t>
  </si>
  <si>
    <t xml:space="preserve"> Организация и проведение мероприятий в рамках деятельности ТОС</t>
  </si>
  <si>
    <t>0210710000</t>
  </si>
  <si>
    <t xml:space="preserve"> Организация выездных мероприятий</t>
  </si>
  <si>
    <t>0210810000</t>
  </si>
  <si>
    <t xml:space="preserve"> Подпрограмма "Поддержка и развитие муниципальных библиотек города Обнинска"</t>
  </si>
  <si>
    <t>0220000000</t>
  </si>
  <si>
    <t xml:space="preserve"> Обеспечение библиотечно-информационного обслуживания</t>
  </si>
  <si>
    <t>0220110000</t>
  </si>
  <si>
    <t xml:space="preserve"> Проведение ремонтов, благоустройства, укрепление и совершенствование материально-технической базы муниципальных библиотек</t>
  </si>
  <si>
    <t>0220210000</t>
  </si>
  <si>
    <t xml:space="preserve"> Подпрограмма "Поддержка и развитие деятельности Музея истории города Обнинска"</t>
  </si>
  <si>
    <t>0230000000</t>
  </si>
  <si>
    <t xml:space="preserve"> Обеспечение музейного обслуживания</t>
  </si>
  <si>
    <t>0230110000</t>
  </si>
  <si>
    <t xml:space="preserve"> Проведение ремонтов, благоустройства, укрепление и совершенствование материально-технической базы музея</t>
  </si>
  <si>
    <t>0230210000</t>
  </si>
  <si>
    <t xml:space="preserve"> Организация работы клубных формирований для пожилых граждан и инвалидов</t>
  </si>
  <si>
    <t>0520610000</t>
  </si>
  <si>
    <t xml:space="preserve"> Кинематография</t>
  </si>
  <si>
    <t xml:space="preserve"> Организация киновидеопоказа и досуговых мероприятий</t>
  </si>
  <si>
    <t>0210410000</t>
  </si>
  <si>
    <t xml:space="preserve"> Другие вопросы в области культуры, кинематографии</t>
  </si>
  <si>
    <t>0804</t>
  </si>
  <si>
    <t xml:space="preserve"> Подпрограмма "Выполнение полномочий органов местного самоуправления города Обнинска в сфере культуры и искусства"</t>
  </si>
  <si>
    <t>0250000000</t>
  </si>
  <si>
    <t xml:space="preserve"> Обеспечение деятельности Управления культуры и молодёжной политики</t>
  </si>
  <si>
    <t>0250110000</t>
  </si>
  <si>
    <t xml:space="preserve"> Ведение бухгалтерского, налогового и статистического учёта в обслуживаемых учреждениях</t>
  </si>
  <si>
    <t>0250210000</t>
  </si>
  <si>
    <t xml:space="preserve"> Расходы на выплаты персоналу казенных учреждений</t>
  </si>
  <si>
    <t xml:space="preserve"> Управление социальной защиты населения Администрации города Обнинска</t>
  </si>
  <si>
    <t>847</t>
  </si>
  <si>
    <t xml:space="preserve"> Другие общегосударственные вопросы</t>
  </si>
  <si>
    <t xml:space="preserve"> Прочие непрограммные направления расходов</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</si>
  <si>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</si>
  <si>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</si>
  <si>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 xml:space="preserve"> Специальные расходы</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</si>
  <si>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</si>
  <si>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</si>
  <si>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 xml:space="preserve"> Дополнительные выплаты за поднаем жилья работникам федеральных государственных учреждений здравоохранения</t>
  </si>
  <si>
    <t>7090019003</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</si>
  <si>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</si>
  <si>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</si>
  <si>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Пенсионное обеспечение</t>
  </si>
  <si>
    <t>1001</t>
  </si>
  <si>
    <t xml:space="preserve"> Ежемесячная доплата к государственной пенсии лицам, замещавшим муниципальные должности и должности муниципальной службы</t>
  </si>
  <si>
    <t>0511710000</t>
  </si>
  <si>
    <t xml:space="preserve"> Социальное обеспечение и иные выплаты населению</t>
  </si>
  <si>
    <t xml:space="preserve"> Публичные нормативные социальные выплаты гражданам</t>
  </si>
  <si>
    <t>310</t>
  </si>
  <si>
    <t xml:space="preserve"> Социальное обслуживание населения</t>
  </si>
  <si>
    <t>1002</t>
  </si>
  <si>
    <t xml:space="preserve"> Расходы непрограммного характера за счет средств межбюджетных трансфертов, не включенные в другие направления расходов</t>
  </si>
  <si>
    <t xml:space="preserve"> Осуществление государственных полномочий по организации социального обслуживания граждан в Калужской области</t>
  </si>
  <si>
    <t>7040003410</t>
  </si>
  <si>
    <t xml:space="preserve"> Компенсация оплаты жилищно-коммунальных услуг отдельным категориям граждан</t>
  </si>
  <si>
    <t>0510152500</t>
  </si>
  <si>
    <t xml:space="preserve"> Осуществление ежегодной денежной выплаты лицам, награжденным нагрудным знаком "Почетный донор России"</t>
  </si>
  <si>
    <t>0510252200</t>
  </si>
  <si>
    <t xml:space="preserve"> Предоставление гражданам субсидий на оплату жилого помещения и коммунальных услуг</t>
  </si>
  <si>
    <t>0510303020</t>
  </si>
  <si>
    <t xml:space="preserve"> 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</si>
  <si>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</si>
  <si>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 xml:space="preserve"> 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</si>
  <si>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</si>
  <si>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</si>
  <si>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</si>
  <si>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 xml:space="preserve"> Социальные выплаты гражданам, кроме публичных нормативных социальных выплат</t>
  </si>
  <si>
    <t>320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</si>
  <si>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</si>
  <si>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</si>
  <si>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Предоставление дополнительного единовременного пособия в связи с рождением ребенка</t>
  </si>
  <si>
    <t>0511210000</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</si>
  <si>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</si>
  <si>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</si>
  <si>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 xml:space="preserve"> Единовременная социальная выплата пенсионерам к юбилейным датам</t>
  </si>
  <si>
    <t>0511410000</t>
  </si>
  <si>
    <t xml:space="preserve"> Меры социальной поддержки по оплате за жилое помещение и коммунальные услуги отдельным категориям граждан</t>
  </si>
  <si>
    <t>0511510000</t>
  </si>
  <si>
    <t xml:space="preserve"> Выплаты почетным гражданам города Обнинска</t>
  </si>
  <si>
    <t>0511610000</t>
  </si>
  <si>
    <t xml:space="preserve"> Предоставление денежных выплат и компенсаций отдельным категориям граждан, подвергшихся воздействию радиации</t>
  </si>
  <si>
    <t>0512151370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</si>
  <si>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</si>
  <si>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</si>
  <si>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Организация прохождения курса реабилитации граждан с нарушением функций опорно-двигательного аппарата</t>
  </si>
  <si>
    <t>0520310000</t>
  </si>
  <si>
    <t xml:space="preserve"> Проведение оздоровительных смен для граждан пожилого возраста и инвалидов</t>
  </si>
  <si>
    <t>0520410000</t>
  </si>
  <si>
    <t xml:space="preserve"> Оборудование квартир инвалидов специальными техническими средствами</t>
  </si>
  <si>
    <t>0520510000</t>
  </si>
  <si>
    <t xml:space="preserve"> Подпрограмма "Жилье в кредит"</t>
  </si>
  <si>
    <t>0530000000</t>
  </si>
  <si>
    <t xml:space="preserve"> Предоставление компенсации гражданам на приобретение жилья</t>
  </si>
  <si>
    <t>0530110000</t>
  </si>
  <si>
    <t xml:space="preserve"> Охрана семьи и детства</t>
  </si>
  <si>
    <t>1004</t>
  </si>
  <si>
    <t xml:space="preserve"> Обеспечение социальных выплат, пособий, компенсаций детям и семьям с детьми</t>
  </si>
  <si>
    <t>0510403300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</si>
  <si>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</si>
  <si>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</si>
  <si>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</si>
  <si>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</si>
  <si>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</si>
  <si>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051105380F</t>
  </si>
  <si>
    <t>Публичные нормативные социальные выплаты гражданам</t>
  </si>
  <si>
    <t>Осуществление ежемесячных выплат на детей в возрасте от трех до семи лет включительно</t>
  </si>
  <si>
    <t>05124R3020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</si>
  <si>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</si>
  <si>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</si>
  <si>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</si>
  <si>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</si>
  <si>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</si>
  <si>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</si>
  <si>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</si>
  <si>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</si>
  <si>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</si>
  <si>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</si>
  <si>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</si>
  <si>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</si>
  <si>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</si>
  <si>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</si>
  <si>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"Развитие дошкольного образования на территории города Обнинска"</t>
  </si>
  <si>
    <t xml:space="preserve"> Выплаты компенсации педагогическим работникам МБДОУ за наем (поднаем) жилых помещений</t>
  </si>
  <si>
    <t>0110510000</t>
  </si>
  <si>
    <t xml:space="preserve"> Выплаты компенсации педагогическим работникам МБОУ за наем (поднаем) жилых помещений</t>
  </si>
  <si>
    <t>0120510000</t>
  </si>
  <si>
    <t xml:space="preserve"> Подпрограмма "Организация деятельности по руководству и управлению в системе социальной защиты города Обнинска"</t>
  </si>
  <si>
    <t>0550000000</t>
  </si>
  <si>
    <t xml:space="preserve"> Организация предоставления населению мер социальной поддержки в соответствии с законодательством</t>
  </si>
  <si>
    <t>0550103050</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</si>
  <si>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</si>
  <si>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0550110000</t>
  </si>
  <si>
    <t xml:space="preserve"> Управление общего образования Администрации города Обнинска</t>
  </si>
  <si>
    <t>849</t>
  </si>
  <si>
    <t xml:space="preserve"> Дошкольное образование</t>
  </si>
  <si>
    <t xml:space="preserve"> Обеспечение государственных гарантий на получение общедоступного и бесплатного дошкольного образования</t>
  </si>
  <si>
    <t>0110116020</t>
  </si>
  <si>
    <t xml:space="preserve"> Субсидии некоммерческим организациям (за исключением государственных (муниципальных) учреждений)</t>
  </si>
  <si>
    <t xml:space="preserve"> Дополнительные меры поддержки деятельности муниципальных дошкольных учреждений города Обнинска</t>
  </si>
  <si>
    <t>0110210000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</si>
  <si>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</si>
  <si>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</si>
  <si>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 xml:space="preserve"> Укрепление материально-технической базы учреждений дошкольного образования</t>
  </si>
  <si>
    <t>0110410000</t>
  </si>
  <si>
    <t xml:space="preserve"> 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</si>
  <si>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011P252530</t>
  </si>
  <si>
    <t xml:space="preserve"> Установка и модернизация систем видеонаблюдения в муниципальных образовательных учреждениях</t>
  </si>
  <si>
    <t>1120110000</t>
  </si>
  <si>
    <t xml:space="preserve"> Обеспечение государственных гарантий на получение общедоступного и бесплатного общего образования</t>
  </si>
  <si>
    <t>0120116080</t>
  </si>
  <si>
    <t xml:space="preserve"> Осуществление ежемесячных денежных выплат работникам муниципальных общеобразовательных учреждений</t>
  </si>
  <si>
    <t>0120216090</t>
  </si>
  <si>
    <t xml:space="preserve"> Дополнительные меры поддержки деятельности учреждений общего образования</t>
  </si>
  <si>
    <t>0120310000</t>
  </si>
  <si>
    <t xml:space="preserve"> 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</si>
  <si>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</si>
  <si>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</si>
  <si>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</si>
  <si>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</si>
  <si>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</si>
  <si>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 xml:space="preserve"> 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</si>
  <si>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012E116113</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</si>
  <si>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</si>
  <si>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</si>
  <si>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 xml:space="preserve"> 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</si>
  <si>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</si>
  <si>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</si>
  <si>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</si>
  <si>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 xml:space="preserve"> Подпрограмма "Развитие дополнительного образования детей города Обнинска"</t>
  </si>
  <si>
    <t xml:space="preserve"> Обеспечение деятельности учреждений дополнительного образования</t>
  </si>
  <si>
    <t>0150110000</t>
  </si>
  <si>
    <t xml:space="preserve"> Укрепление материально-технической базы учреждений дополнительного образования</t>
  </si>
  <si>
    <t>0150410000</t>
  </si>
  <si>
    <t xml:space="preserve"> Создание детского технопарка "Кванториум" (в рамках федерального проекта "Успех каждого ребенка" национального проекта "Образование")</t>
  </si>
  <si>
    <t>015E251730</t>
  </si>
  <si>
    <t xml:space="preserve"> Подпрограмма "Организация отдыха, оздоровления и занятости детей и подростков города Обнинска"</t>
  </si>
  <si>
    <t>0140000000</t>
  </si>
  <si>
    <t xml:space="preserve"> Организация отдыха и оздоровления детей и подростков города Обнинска</t>
  </si>
  <si>
    <t>01401S8070</t>
  </si>
  <si>
    <t xml:space="preserve"> Другие вопросы в области образования</t>
  </si>
  <si>
    <t>0709</t>
  </si>
  <si>
    <t xml:space="preserve"> Временное трудоустройство обучающихся от 14 до 17 лет в свободное от учебы время</t>
  </si>
  <si>
    <t>0140210000</t>
  </si>
  <si>
    <t xml:space="preserve"> Подпрограмма "Развитие методической и профориентационной работы в системе образования города Обнинска"</t>
  </si>
  <si>
    <t>0160000000</t>
  </si>
  <si>
    <t xml:space="preserve"> Методическое сопровождение совершенствования образовательного процесса в образовательных учреждениях</t>
  </si>
  <si>
    <t>0160110000</t>
  </si>
  <si>
    <t xml:space="preserve"> Организация профориентационной работы среди обучающихся общеобразовательных учреждений</t>
  </si>
  <si>
    <t>0160210000</t>
  </si>
  <si>
    <t xml:space="preserve"> Организация деятельности по руководству и управлению в системе образования</t>
  </si>
  <si>
    <t>0170110000</t>
  </si>
  <si>
    <t xml:space="preserve"> Ведение бухгалтерского, налогового и статистического учета в обслуживаемых учреждениях</t>
  </si>
  <si>
    <t>0170210000</t>
  </si>
  <si>
    <t xml:space="preserve"> Выявление, стимулирование и поддержка талантливых, одаренных детей и молодежи</t>
  </si>
  <si>
    <t>0170310000</t>
  </si>
  <si>
    <t xml:space="preserve"> Публичные нормативные выплаты гражданам несоциального характера</t>
  </si>
  <si>
    <t>330</t>
  </si>
  <si>
    <t xml:space="preserve"> Организация работы с одаренными детьми и молодежью</t>
  </si>
  <si>
    <t>0170410000</t>
  </si>
  <si>
    <t xml:space="preserve"> Выплата компенсации части родительской платы</t>
  </si>
  <si>
    <t>0170516030</t>
  </si>
  <si>
    <t xml:space="preserve"> Контрольно-счетная палата муниципального образования "Город Обнинск"</t>
  </si>
  <si>
    <t>851</t>
  </si>
  <si>
    <t xml:space="preserve"> Обеспечение деятельности Контрольно-счетной палаты муниципального образования "Город Обнинск"</t>
  </si>
  <si>
    <t>7010011002</t>
  </si>
  <si>
    <t xml:space="preserve"> Обнинское городское Собрание городского округа "Город Обнинск"</t>
  </si>
  <si>
    <t>852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</si>
  <si>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</si>
  <si>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</si>
  <si>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представительного органа муниципального образования "Город Обнинск"</t>
  </si>
  <si>
    <t>7010011001</t>
  </si>
  <si>
    <t>ВСЕГО РАСХОДОВ</t>
  </si>
</sst>
</file>

<file path=xl/styles.xml><?xml version="1.0" encoding="utf-8"?>
<styleSheet xmlns="http://schemas.openxmlformats.org/spreadsheetml/2006/main">
  <numFmts count="4">
    <numFmt numFmtId="164" formatCode="General"/>
    <numFmt numFmtId="165" formatCode="0"/>
    <numFmt numFmtId="166" formatCode="#,##0.00"/>
    <numFmt numFmtId="167" formatCode="0.00%"/>
  </numFmts>
  <fonts count="20">
    <font>
      <sz val="11"/>
      <name val="Calibri"/>
      <family val="2"/>
    </font>
    <font>
      <sz val="10"/>
      <name val="Arial"/>
      <family val="0"/>
    </font>
    <font>
      <sz val="10"/>
      <color indexed="8"/>
      <name val="Arial Cyr"/>
      <family val="2"/>
    </font>
    <font>
      <b/>
      <sz val="10"/>
      <color indexed="8"/>
      <name val="Arial CYR"/>
      <family val="2"/>
    </font>
    <font>
      <b/>
      <sz val="12"/>
      <color indexed="8"/>
      <name val="Arial Cyr"/>
      <family val="2"/>
    </font>
    <font>
      <sz val="12"/>
      <name val="Times New Roman"/>
      <family val="1"/>
    </font>
    <font>
      <sz val="11"/>
      <name val="Times New Roman"/>
      <family val="1"/>
    </font>
    <font>
      <sz val="12"/>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11"/>
      <name val="Calibri"/>
      <family val="2"/>
    </font>
    <font>
      <b/>
      <i/>
      <sz val="11"/>
      <color indexed="8"/>
      <name val="Times New Roman"/>
      <family val="1"/>
    </font>
    <font>
      <b/>
      <i/>
      <sz val="10"/>
      <color indexed="8"/>
      <name val="Times New Roman"/>
      <family val="1"/>
    </font>
    <font>
      <b/>
      <i/>
      <sz val="11"/>
      <name val="Calibri"/>
      <family val="2"/>
    </font>
    <font>
      <i/>
      <sz val="11"/>
      <name val="Calibri"/>
      <family val="2"/>
    </font>
    <font>
      <b/>
      <sz val="12"/>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lignment/>
      <protection/>
    </xf>
    <xf numFmtId="164" fontId="2" fillId="0" borderId="0">
      <alignment/>
      <protection/>
    </xf>
    <xf numFmtId="164" fontId="2" fillId="0" borderId="0">
      <alignment/>
      <protection/>
    </xf>
    <xf numFmtId="164" fontId="0" fillId="0" borderId="0">
      <alignment/>
      <protection/>
    </xf>
    <xf numFmtId="164" fontId="2" fillId="2" borderId="0">
      <alignment/>
      <protection/>
    </xf>
    <xf numFmtId="164" fontId="2" fillId="0" borderId="1">
      <alignment horizontal="center" vertical="center" wrapText="1"/>
      <protection/>
    </xf>
    <xf numFmtId="165" fontId="2" fillId="0" borderId="1">
      <alignment horizontal="left" vertical="top" wrapText="1" indent="2"/>
      <protection/>
    </xf>
    <xf numFmtId="164" fontId="2" fillId="0" borderId="0">
      <alignment/>
      <protection/>
    </xf>
    <xf numFmtId="164" fontId="2" fillId="0" borderId="1">
      <alignment horizontal="center" vertical="center" wrapText="1"/>
      <protection/>
    </xf>
    <xf numFmtId="165" fontId="2" fillId="0" borderId="1">
      <alignment horizontal="center" vertical="top" shrinkToFi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2" borderId="0">
      <alignment shrinkToFi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3" fillId="0" borderId="1">
      <alignment horizontal="left"/>
      <protection/>
    </xf>
    <xf numFmtId="164" fontId="2" fillId="0" borderId="1">
      <alignment horizontal="center" vertical="center" wrapText="1"/>
      <protection/>
    </xf>
    <xf numFmtId="166" fontId="2" fillId="0" borderId="1">
      <alignment horizontal="right" vertical="top" shrinkToFit="1"/>
      <protection/>
    </xf>
    <xf numFmtId="166" fontId="3" fillId="3" borderId="1">
      <alignment horizontal="right" vertical="top" shrinkToFit="1"/>
      <protection/>
    </xf>
    <xf numFmtId="164" fontId="2" fillId="0" borderId="0">
      <alignment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1">
      <alignment horizontal="center" vertical="center" wrapText="1"/>
      <protection/>
    </xf>
    <xf numFmtId="164" fontId="2" fillId="0" borderId="0">
      <alignment horizontal="left" wrapText="1"/>
      <protection/>
    </xf>
    <xf numFmtId="167" fontId="2" fillId="0" borderId="1">
      <alignment horizontal="right" vertical="top" shrinkToFit="1"/>
      <protection/>
    </xf>
    <xf numFmtId="167" fontId="3" fillId="3" borderId="1">
      <alignment horizontal="right" vertical="top" shrinkToFit="1"/>
      <protection/>
    </xf>
    <xf numFmtId="164" fontId="4" fillId="0" borderId="0">
      <alignment horizontal="center" wrapText="1"/>
      <protection/>
    </xf>
    <xf numFmtId="164" fontId="4" fillId="0" borderId="0">
      <alignment horizontal="center"/>
      <protection/>
    </xf>
    <xf numFmtId="164" fontId="2" fillId="0" borderId="0">
      <alignment horizontal="right"/>
      <protection/>
    </xf>
    <xf numFmtId="164" fontId="2" fillId="0" borderId="0">
      <alignment vertical="top"/>
      <protection/>
    </xf>
    <xf numFmtId="164" fontId="3" fillId="0" borderId="1">
      <alignment vertical="top" wrapText="1"/>
      <protection/>
    </xf>
    <xf numFmtId="164" fontId="2" fillId="2" borderId="0">
      <alignment horizontal="center"/>
      <protection/>
    </xf>
    <xf numFmtId="164" fontId="2" fillId="2" borderId="0">
      <alignment horizontal="left"/>
      <protection/>
    </xf>
    <xf numFmtId="166" fontId="3" fillId="4" borderId="1">
      <alignment horizontal="right" vertical="top" shrinkToFit="1"/>
      <protection/>
    </xf>
    <xf numFmtId="167" fontId="3" fillId="4" borderId="1">
      <alignment horizontal="right" vertical="top" shrinkToFit="1"/>
      <protection/>
    </xf>
  </cellStyleXfs>
  <cellXfs count="80">
    <xf numFmtId="164" fontId="0" fillId="0" borderId="0" xfId="0" applyAlignment="1">
      <alignment/>
    </xf>
    <xf numFmtId="164" fontId="5" fillId="0" borderId="0" xfId="0" applyFont="1" applyAlignment="1" applyProtection="1">
      <alignment horizontal="left"/>
      <protection locked="0"/>
    </xf>
    <xf numFmtId="164" fontId="5" fillId="0" borderId="0" xfId="0" applyFont="1" applyAlignment="1" applyProtection="1">
      <alignment/>
      <protection locked="0"/>
    </xf>
    <xf numFmtId="164" fontId="6" fillId="0" borderId="0" xfId="0" applyFont="1" applyFill="1" applyAlignment="1" applyProtection="1">
      <alignment/>
      <protection locked="0"/>
    </xf>
    <xf numFmtId="164" fontId="6" fillId="0" borderId="0" xfId="0" applyFont="1" applyFill="1" applyAlignment="1" applyProtection="1">
      <alignment/>
      <protection locked="0"/>
    </xf>
    <xf numFmtId="164" fontId="6" fillId="0" borderId="0" xfId="0" applyFont="1" applyAlignment="1" applyProtection="1">
      <alignment/>
      <protection locked="0"/>
    </xf>
    <xf numFmtId="164" fontId="0" fillId="0" borderId="0" xfId="0" applyAlignment="1" applyProtection="1">
      <alignment/>
      <protection locked="0"/>
    </xf>
    <xf numFmtId="164" fontId="7" fillId="0" borderId="0" xfId="46" applyNumberFormat="1" applyFont="1" applyBorder="1" applyAlignment="1" applyProtection="1">
      <alignment horizontal="left"/>
      <protection/>
    </xf>
    <xf numFmtId="164" fontId="7" fillId="0" borderId="0" xfId="46" applyNumberFormat="1" applyFont="1" applyBorder="1" applyAlignment="1" applyProtection="1">
      <alignment/>
      <protection/>
    </xf>
    <xf numFmtId="164" fontId="8" fillId="0" borderId="0" xfId="46" applyNumberFormat="1" applyFont="1" applyBorder="1" applyAlignment="1" applyProtection="1">
      <alignment horizontal="left" vertical="center" wrapText="1"/>
      <protection/>
    </xf>
    <xf numFmtId="164" fontId="9" fillId="0" borderId="0" xfId="28" applyNumberFormat="1" applyFont="1" applyProtection="1">
      <alignment/>
      <protection/>
    </xf>
    <xf numFmtId="164" fontId="8" fillId="0" borderId="0" xfId="46" applyNumberFormat="1" applyFont="1" applyBorder="1" applyAlignment="1" applyProtection="1">
      <alignment horizontal="left" vertical="center" wrapText="1"/>
      <protection/>
    </xf>
    <xf numFmtId="164" fontId="10" fillId="0" borderId="0" xfId="61" applyNumberFormat="1" applyFont="1" applyBorder="1" applyProtection="1">
      <alignment horizontal="center" wrapText="1"/>
      <protection/>
    </xf>
    <xf numFmtId="164" fontId="11" fillId="0" borderId="0" xfId="61" applyNumberFormat="1" applyFont="1" applyProtection="1">
      <alignment horizontal="center" wrapText="1"/>
      <protection/>
    </xf>
    <xf numFmtId="164" fontId="11" fillId="0" borderId="0" xfId="62" applyNumberFormat="1" applyFont="1" applyProtection="1">
      <alignment horizontal="center"/>
      <protection/>
    </xf>
    <xf numFmtId="164" fontId="7" fillId="0" borderId="0" xfId="62" applyNumberFormat="1" applyFont="1" applyBorder="1" applyProtection="1">
      <alignment horizontal="center"/>
      <protection/>
    </xf>
    <xf numFmtId="164" fontId="7" fillId="0" borderId="0" xfId="63" applyNumberFormat="1" applyFont="1" applyBorder="1" applyProtection="1">
      <alignment horizontal="right"/>
      <protection/>
    </xf>
    <xf numFmtId="164" fontId="12" fillId="0" borderId="1" xfId="26" applyNumberFormat="1" applyFont="1" applyBorder="1" applyAlignment="1" applyProtection="1">
      <alignment horizontal="center" vertical="center" wrapText="1"/>
      <protection/>
    </xf>
    <xf numFmtId="164" fontId="12" fillId="0" borderId="1" xfId="29" applyNumberFormat="1" applyFont="1" applyBorder="1" applyProtection="1">
      <alignment horizontal="center" vertical="center" wrapText="1"/>
      <protection/>
    </xf>
    <xf numFmtId="164" fontId="12" fillId="0" borderId="1" xfId="31" applyNumberFormat="1" applyFont="1" applyBorder="1" applyProtection="1">
      <alignment horizontal="center" vertical="center" wrapText="1"/>
      <protection/>
    </xf>
    <xf numFmtId="164" fontId="12" fillId="0" borderId="1" xfId="32" applyNumberFormat="1" applyFont="1" applyBorder="1" applyProtection="1">
      <alignment horizontal="center" vertical="center" wrapText="1"/>
      <protection/>
    </xf>
    <xf numFmtId="164" fontId="12" fillId="0" borderId="1" xfId="33" applyNumberFormat="1" applyFont="1" applyBorder="1" applyProtection="1">
      <alignment horizontal="center" vertical="center" wrapText="1"/>
      <protection/>
    </xf>
    <xf numFmtId="164" fontId="12" fillId="0" borderId="1" xfId="34" applyNumberFormat="1" applyFont="1" applyBorder="1" applyProtection="1">
      <alignment horizontal="center" vertical="center" wrapText="1"/>
      <protection/>
    </xf>
    <xf numFmtId="164" fontId="12" fillId="0" borderId="1" xfId="35" applyNumberFormat="1" applyFont="1" applyBorder="1" applyProtection="1">
      <alignment horizontal="center" vertical="center" wrapText="1"/>
      <protection/>
    </xf>
    <xf numFmtId="164" fontId="12" fillId="0" borderId="1" xfId="36" applyNumberFormat="1" applyFont="1" applyBorder="1" applyProtection="1">
      <alignment horizontal="center" vertical="center" wrapText="1"/>
      <protection/>
    </xf>
    <xf numFmtId="164" fontId="12" fillId="0" borderId="1" xfId="38" applyNumberFormat="1" applyFont="1" applyBorder="1" applyProtection="1">
      <alignment horizontal="center" vertical="center" wrapText="1"/>
      <protection/>
    </xf>
    <xf numFmtId="164" fontId="12" fillId="0" borderId="1" xfId="39" applyNumberFormat="1" applyFont="1" applyBorder="1" applyProtection="1">
      <alignment horizontal="center" vertical="center" wrapText="1"/>
      <protection/>
    </xf>
    <xf numFmtId="164" fontId="12" fillId="0" borderId="1" xfId="40" applyNumberFormat="1" applyFont="1" applyBorder="1" applyProtection="1">
      <alignment horizontal="center" vertical="center" wrapText="1"/>
      <protection/>
    </xf>
    <xf numFmtId="164" fontId="12" fillId="0" borderId="1" xfId="41" applyNumberFormat="1" applyFont="1" applyBorder="1" applyProtection="1">
      <alignment horizontal="center" vertical="center" wrapText="1"/>
      <protection/>
    </xf>
    <xf numFmtId="164" fontId="12" fillId="0" borderId="1" xfId="43" applyNumberFormat="1" applyFont="1" applyFill="1" applyBorder="1" applyProtection="1">
      <alignment horizontal="center" vertical="center" wrapText="1"/>
      <protection/>
    </xf>
    <xf numFmtId="164" fontId="12" fillId="0" borderId="1" xfId="47" applyNumberFormat="1" applyFont="1" applyFill="1" applyBorder="1" applyProtection="1">
      <alignment horizontal="center" vertical="center" wrapText="1"/>
      <protection/>
    </xf>
    <xf numFmtId="164" fontId="12" fillId="0" borderId="1" xfId="48" applyNumberFormat="1" applyFont="1" applyFill="1" applyBorder="1" applyProtection="1">
      <alignment horizontal="center" vertical="center" wrapText="1"/>
      <protection/>
    </xf>
    <xf numFmtId="164" fontId="12" fillId="0" borderId="1" xfId="49" applyNumberFormat="1" applyFont="1" applyFill="1" applyBorder="1" applyProtection="1">
      <alignment horizontal="center" vertical="center" wrapText="1"/>
      <protection/>
    </xf>
    <xf numFmtId="164" fontId="12" fillId="0" borderId="1" xfId="50" applyNumberFormat="1" applyFont="1" applyFill="1" applyBorder="1" applyProtection="1">
      <alignment horizontal="center" vertical="center" wrapText="1"/>
      <protection/>
    </xf>
    <xf numFmtId="164" fontId="12" fillId="0" borderId="1" xfId="51" applyNumberFormat="1" applyFont="1" applyFill="1" applyBorder="1" applyProtection="1">
      <alignment horizontal="center" vertical="center" wrapText="1"/>
      <protection/>
    </xf>
    <xf numFmtId="164" fontId="12" fillId="0" borderId="1" xfId="52" applyNumberFormat="1" applyFont="1" applyFill="1" applyBorder="1" applyProtection="1">
      <alignment horizontal="center" vertical="center" wrapText="1"/>
      <protection/>
    </xf>
    <xf numFmtId="164" fontId="12" fillId="0" borderId="1" xfId="53" applyNumberFormat="1" applyFont="1" applyFill="1" applyBorder="1" applyProtection="1">
      <alignment horizontal="center" vertical="center" wrapText="1"/>
      <protection/>
    </xf>
    <xf numFmtId="164" fontId="12" fillId="0" borderId="1" xfId="54" applyNumberFormat="1" applyFont="1" applyFill="1" applyBorder="1" applyProtection="1">
      <alignment horizontal="center" vertical="center" wrapText="1"/>
      <protection/>
    </xf>
    <xf numFmtId="164" fontId="12" fillId="0" borderId="1" xfId="55" applyNumberFormat="1" applyFont="1" applyFill="1" applyBorder="1" applyProtection="1">
      <alignment horizontal="center" vertical="center" wrapText="1"/>
      <protection/>
    </xf>
    <xf numFmtId="164" fontId="12" fillId="0" borderId="1" xfId="56" applyNumberFormat="1" applyFont="1" applyFill="1" applyBorder="1" applyProtection="1">
      <alignment horizontal="center" vertical="center" wrapText="1"/>
      <protection/>
    </xf>
    <xf numFmtId="164" fontId="12" fillId="0" borderId="1" xfId="57" applyNumberFormat="1" applyFont="1" applyFill="1" applyProtection="1">
      <alignment horizontal="center" vertical="center" wrapText="1"/>
      <protection/>
    </xf>
    <xf numFmtId="164" fontId="12" fillId="0" borderId="1" xfId="57" applyNumberFormat="1" applyFont="1" applyFill="1" applyBorder="1" applyProtection="1">
      <alignment horizontal="center" vertical="center" wrapText="1"/>
      <protection/>
    </xf>
    <xf numFmtId="164" fontId="12" fillId="0" borderId="1" xfId="57" applyNumberFormat="1" applyFont="1" applyFill="1" applyBorder="1" applyProtection="1">
      <alignment horizontal="center" vertical="center" wrapText="1"/>
      <protection/>
    </xf>
    <xf numFmtId="164" fontId="13" fillId="0" borderId="1" xfId="57" applyNumberFormat="1" applyFont="1" applyBorder="1" applyProtection="1">
      <alignment horizontal="center" vertical="center" wrapText="1"/>
      <protection/>
    </xf>
    <xf numFmtId="164" fontId="13" fillId="0" borderId="1" xfId="57" applyNumberFormat="1" applyFont="1" applyProtection="1">
      <alignment horizontal="center" vertical="center" wrapText="1"/>
      <protection/>
    </xf>
    <xf numFmtId="164" fontId="14" fillId="0" borderId="0" xfId="0" applyFont="1" applyAlignment="1" applyProtection="1">
      <alignment/>
      <protection locked="0"/>
    </xf>
    <xf numFmtId="164" fontId="12" fillId="0" borderId="1" xfId="41" applyNumberFormat="1" applyFont="1" applyAlignment="1" applyProtection="1">
      <alignment horizontal="left" wrapText="1"/>
      <protection/>
    </xf>
    <xf numFmtId="165" fontId="12" fillId="0" borderId="1" xfId="29" applyNumberFormat="1" applyFont="1" applyAlignment="1" applyProtection="1">
      <alignment horizontal="center" wrapText="1"/>
      <protection/>
    </xf>
    <xf numFmtId="165" fontId="12" fillId="0" borderId="1" xfId="29" applyNumberFormat="1" applyFont="1" applyAlignment="1" applyProtection="1">
      <alignment horizontal="left" vertical="center" wrapText="1"/>
      <protection/>
    </xf>
    <xf numFmtId="166" fontId="12" fillId="0" borderId="1" xfId="42" applyNumberFormat="1" applyFont="1" applyAlignment="1" applyProtection="1">
      <alignment horizontal="right"/>
      <protection/>
    </xf>
    <xf numFmtId="166" fontId="13" fillId="4" borderId="1" xfId="68" applyNumberFormat="1" applyFont="1" applyProtection="1">
      <alignment horizontal="right" vertical="top" shrinkToFit="1"/>
      <protection/>
    </xf>
    <xf numFmtId="167" fontId="13" fillId="4" borderId="1" xfId="69" applyNumberFormat="1" applyFont="1" applyProtection="1">
      <alignment horizontal="right" vertical="top" shrinkToFit="1"/>
      <protection/>
    </xf>
    <xf numFmtId="164" fontId="15" fillId="0" borderId="1" xfId="41" applyNumberFormat="1" applyFont="1" applyAlignment="1" applyProtection="1">
      <alignment horizontal="left" wrapText="1"/>
      <protection/>
    </xf>
    <xf numFmtId="165" fontId="15" fillId="0" borderId="1" xfId="29" applyNumberFormat="1" applyFont="1" applyAlignment="1" applyProtection="1">
      <alignment horizontal="center" wrapText="1"/>
      <protection/>
    </xf>
    <xf numFmtId="165" fontId="15" fillId="0" borderId="1" xfId="29" applyNumberFormat="1" applyFont="1" applyAlignment="1" applyProtection="1">
      <alignment horizontal="left" vertical="center" wrapText="1"/>
      <protection/>
    </xf>
    <xf numFmtId="166" fontId="15" fillId="0" borderId="1" xfId="42" applyNumberFormat="1" applyFont="1" applyAlignment="1" applyProtection="1">
      <alignment horizontal="right"/>
      <protection/>
    </xf>
    <xf numFmtId="166" fontId="16" fillId="4" borderId="1" xfId="68" applyNumberFormat="1" applyFont="1" applyProtection="1">
      <alignment horizontal="right" vertical="top" shrinkToFit="1"/>
      <protection/>
    </xf>
    <xf numFmtId="167" fontId="16" fillId="4" borderId="1" xfId="69" applyNumberFormat="1" applyFont="1" applyProtection="1">
      <alignment horizontal="right" vertical="top" shrinkToFit="1"/>
      <protection/>
    </xf>
    <xf numFmtId="164" fontId="17" fillId="0" borderId="0" xfId="0" applyFont="1" applyAlignment="1" applyProtection="1">
      <alignment/>
      <protection locked="0"/>
    </xf>
    <xf numFmtId="164" fontId="8" fillId="0" borderId="1" xfId="41" applyNumberFormat="1" applyFont="1" applyAlignment="1" applyProtection="1">
      <alignment horizontal="left" wrapText="1"/>
      <protection/>
    </xf>
    <xf numFmtId="165" fontId="8" fillId="0" borderId="1" xfId="29" applyNumberFormat="1" applyFont="1" applyAlignment="1" applyProtection="1">
      <alignment horizontal="center" wrapText="1"/>
      <protection/>
    </xf>
    <xf numFmtId="165" fontId="8" fillId="0" borderId="1" xfId="29" applyNumberFormat="1" applyFont="1" applyAlignment="1" applyProtection="1">
      <alignment horizontal="left" vertical="center" wrapText="1"/>
      <protection/>
    </xf>
    <xf numFmtId="166" fontId="8" fillId="0" borderId="1" xfId="42" applyNumberFormat="1" applyFont="1" applyAlignment="1" applyProtection="1">
      <alignment horizontal="right"/>
      <protection/>
    </xf>
    <xf numFmtId="166" fontId="8" fillId="0" borderId="1" xfId="68" applyNumberFormat="1" applyFont="1" applyFill="1" applyProtection="1">
      <alignment horizontal="right" vertical="top" shrinkToFit="1"/>
      <protection/>
    </xf>
    <xf numFmtId="166" fontId="8" fillId="0" borderId="1" xfId="68" applyNumberFormat="1" applyFont="1" applyFill="1" applyProtection="1">
      <alignment horizontal="right" vertical="top" shrinkToFit="1"/>
      <protection/>
    </xf>
    <xf numFmtId="166" fontId="9" fillId="4" borderId="1" xfId="68" applyNumberFormat="1" applyFont="1" applyProtection="1">
      <alignment horizontal="right" vertical="top" shrinkToFit="1"/>
      <protection/>
    </xf>
    <xf numFmtId="167" fontId="9" fillId="4" borderId="1" xfId="69" applyNumberFormat="1" applyFont="1" applyProtection="1">
      <alignment horizontal="right" vertical="top" shrinkToFit="1"/>
      <protection/>
    </xf>
    <xf numFmtId="164" fontId="0" fillId="0" borderId="0" xfId="0" applyFont="1" applyAlignment="1" applyProtection="1">
      <alignment/>
      <protection locked="0"/>
    </xf>
    <xf numFmtId="166" fontId="15" fillId="0" borderId="1" xfId="68" applyNumberFormat="1" applyFont="1" applyFill="1" applyProtection="1">
      <alignment horizontal="right" vertical="top" shrinkToFit="1"/>
      <protection/>
    </xf>
    <xf numFmtId="166" fontId="12" fillId="0" borderId="1" xfId="68" applyNumberFormat="1" applyFont="1" applyFill="1" applyProtection="1">
      <alignment horizontal="right" vertical="top" shrinkToFit="1"/>
      <protection/>
    </xf>
    <xf numFmtId="164" fontId="18" fillId="0" borderId="0" xfId="0" applyFont="1" applyAlignment="1" applyProtection="1">
      <alignment/>
      <protection locked="0"/>
    </xf>
    <xf numFmtId="166" fontId="8" fillId="0" borderId="1" xfId="68" applyNumberFormat="1" applyFont="1" applyFill="1" applyAlignment="1" applyProtection="1">
      <alignment horizontal="right" shrinkToFit="1"/>
      <protection/>
    </xf>
    <xf numFmtId="166" fontId="8" fillId="0" borderId="1" xfId="68" applyNumberFormat="1" applyFont="1" applyFill="1" applyAlignment="1" applyProtection="1">
      <alignment horizontal="right" shrinkToFit="1"/>
      <protection/>
    </xf>
    <xf numFmtId="164" fontId="11" fillId="0" borderId="1" xfId="65" applyNumberFormat="1" applyFont="1" applyBorder="1" applyAlignment="1" applyProtection="1">
      <alignment horizontal="left" vertical="top" wrapText="1"/>
      <protection/>
    </xf>
    <xf numFmtId="165" fontId="7" fillId="0" borderId="1" xfId="30" applyNumberFormat="1" applyFont="1" applyProtection="1">
      <alignment horizontal="center" vertical="top" shrinkToFit="1"/>
      <protection/>
    </xf>
    <xf numFmtId="166" fontId="12" fillId="0" borderId="1" xfId="68" applyNumberFormat="1" applyFont="1" applyFill="1" applyProtection="1">
      <alignment horizontal="right" vertical="top" shrinkToFit="1"/>
      <protection/>
    </xf>
    <xf numFmtId="166" fontId="11" fillId="3" borderId="1" xfId="45" applyNumberFormat="1" applyFont="1" applyProtection="1">
      <alignment horizontal="right" vertical="top" shrinkToFit="1"/>
      <protection/>
    </xf>
    <xf numFmtId="167" fontId="11" fillId="3" borderId="1" xfId="60" applyNumberFormat="1" applyFont="1" applyProtection="1">
      <alignment horizontal="right" vertical="top" shrinkToFit="1"/>
      <protection/>
    </xf>
    <xf numFmtId="164" fontId="19" fillId="0" borderId="0" xfId="0" applyFont="1" applyAlignment="1" applyProtection="1">
      <alignment/>
      <protection locked="0"/>
    </xf>
    <xf numFmtId="164" fontId="9" fillId="0" borderId="0" xfId="58" applyNumberFormat="1" applyFont="1" applyProtection="1">
      <alignment horizontal="left" wrapText="1"/>
      <protection/>
    </xf>
  </cellXfs>
  <cellStyles count="56">
    <cellStyle name="Normal" xfId="0"/>
    <cellStyle name="Comma" xfId="15"/>
    <cellStyle name="Comma [0]" xfId="16"/>
    <cellStyle name="Currency" xfId="17"/>
    <cellStyle name="Currency [0]" xfId="18"/>
    <cellStyle name="Percent" xfId="19"/>
    <cellStyle name="br" xfId="20"/>
    <cellStyle name="col" xfId="21"/>
    <cellStyle name="style0" xfId="22"/>
    <cellStyle name="td" xfId="23"/>
    <cellStyle name="tr" xfId="24"/>
    <cellStyle name="xl21" xfId="25"/>
    <cellStyle name="xl22" xfId="26"/>
    <cellStyle name="xl23" xfId="27"/>
    <cellStyle name="xl24" xfId="28"/>
    <cellStyle name="xl25" xfId="29"/>
    <cellStyle name="xl26" xfId="30"/>
    <cellStyle name="xl27" xfId="31"/>
    <cellStyle name="xl28" xfId="32"/>
    <cellStyle name="xl29" xfId="33"/>
    <cellStyle name="xl30" xfId="34"/>
    <cellStyle name="xl31" xfId="35"/>
    <cellStyle name="xl32" xfId="36"/>
    <cellStyle name="xl33" xfId="37"/>
    <cellStyle name="xl34" xfId="38"/>
    <cellStyle name="xl35" xfId="39"/>
    <cellStyle name="xl36" xfId="40"/>
    <cellStyle name="xl37" xfId="41"/>
    <cellStyle name="xl38" xfId="42"/>
    <cellStyle name="xl39" xfId="43"/>
    <cellStyle name="xl40" xfId="44"/>
    <cellStyle name="xl41" xfId="45"/>
    <cellStyle name="xl42" xfId="46"/>
    <cellStyle name="xl43" xfId="47"/>
    <cellStyle name="xl44" xfId="48"/>
    <cellStyle name="xl45" xfId="49"/>
    <cellStyle name="xl46" xfId="50"/>
    <cellStyle name="xl47" xfId="51"/>
    <cellStyle name="xl48" xfId="52"/>
    <cellStyle name="xl49" xfId="53"/>
    <cellStyle name="xl50" xfId="54"/>
    <cellStyle name="xl51" xfId="55"/>
    <cellStyle name="xl52" xfId="56"/>
    <cellStyle name="xl53" xfId="57"/>
    <cellStyle name="xl54" xfId="58"/>
    <cellStyle name="xl55" xfId="59"/>
    <cellStyle name="xl56" xfId="60"/>
    <cellStyle name="xl57" xfId="61"/>
    <cellStyle name="xl58" xfId="62"/>
    <cellStyle name="xl59" xfId="63"/>
    <cellStyle name="xl60" xfId="64"/>
    <cellStyle name="xl61" xfId="65"/>
    <cellStyle name="xl62" xfId="66"/>
    <cellStyle name="xl63" xfId="67"/>
    <cellStyle name="xl64" xfId="68"/>
    <cellStyle name="xl65"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N1198"/>
  <sheetViews>
    <sheetView showGridLines="0" tabSelected="1" zoomScale="90" zoomScaleNormal="90" zoomScaleSheetLayoutView="100" workbookViewId="0" topLeftCell="A896">
      <selection activeCell="E910" sqref="E910"/>
    </sheetView>
  </sheetViews>
  <sheetFormatPr defaultColWidth="9.140625" defaultRowHeight="15" outlineLevelRow="7"/>
  <cols>
    <col min="1" max="1" width="49.7109375" style="1" customWidth="1"/>
    <col min="2" max="2" width="8.8515625" style="2" customWidth="1"/>
    <col min="3" max="3" width="8.57421875" style="2" customWidth="1"/>
    <col min="4" max="4" width="13.140625" style="2" customWidth="1"/>
    <col min="5" max="5" width="7.57421875" style="2" customWidth="1"/>
    <col min="6" max="6" width="9.57421875" style="2" hidden="1" customWidth="1"/>
    <col min="7" max="7" width="11.140625" style="2" hidden="1" customWidth="1"/>
    <col min="8" max="12" width="9.140625" style="2" hidden="1" customWidth="1"/>
    <col min="13" max="13" width="20.421875" style="3" customWidth="1"/>
    <col min="14" max="14" width="21.00390625" style="3" customWidth="1"/>
    <col min="15" max="28" width="9.140625" style="3" hidden="1" customWidth="1"/>
    <col min="29" max="29" width="11.57421875" style="3" hidden="1" customWidth="1"/>
    <col min="30" max="30" width="9.140625" style="3" hidden="1" customWidth="1"/>
    <col min="31" max="31" width="19.8515625" style="4" customWidth="1"/>
    <col min="32" max="34" width="9.140625" style="5" hidden="1" customWidth="1"/>
    <col min="35" max="35" width="11.57421875" style="5" hidden="1" customWidth="1"/>
    <col min="36" max="36" width="14.57421875" style="5" hidden="1" customWidth="1"/>
    <col min="37" max="40" width="9.140625" style="5" hidden="1" customWidth="1"/>
    <col min="41" max="16384" width="9.140625" style="6" customWidth="1"/>
  </cols>
  <sheetData>
    <row r="1" spans="1:40" ht="42" customHeight="1">
      <c r="A1" s="7"/>
      <c r="B1" s="8"/>
      <c r="C1" s="8"/>
      <c r="D1" s="8"/>
      <c r="E1" s="8"/>
      <c r="F1" s="8"/>
      <c r="G1" s="8"/>
      <c r="H1" s="8"/>
      <c r="I1" s="8"/>
      <c r="J1" s="8"/>
      <c r="K1" s="8"/>
      <c r="L1" s="8"/>
      <c r="M1" s="9" t="s">
        <v>0</v>
      </c>
      <c r="N1" s="9"/>
      <c r="O1" s="9"/>
      <c r="P1" s="9"/>
      <c r="Q1" s="9"/>
      <c r="R1" s="9"/>
      <c r="S1" s="9"/>
      <c r="T1" s="9"/>
      <c r="U1" s="9"/>
      <c r="V1" s="9"/>
      <c r="W1" s="9"/>
      <c r="X1" s="9"/>
      <c r="Y1" s="9"/>
      <c r="Z1" s="9"/>
      <c r="AA1" s="9"/>
      <c r="AB1" s="9"/>
      <c r="AC1" s="9"/>
      <c r="AD1" s="9"/>
      <c r="AE1" s="9"/>
      <c r="AF1" s="10"/>
      <c r="AG1" s="10"/>
      <c r="AH1" s="10"/>
      <c r="AI1" s="10"/>
      <c r="AJ1" s="10"/>
      <c r="AK1" s="10"/>
      <c r="AL1" s="10"/>
      <c r="AM1" s="10"/>
      <c r="AN1" s="10"/>
    </row>
    <row r="2" spans="1:40" ht="20.25" customHeight="1">
      <c r="A2" s="7"/>
      <c r="B2" s="8"/>
      <c r="C2" s="8"/>
      <c r="D2" s="8"/>
      <c r="E2" s="8"/>
      <c r="F2" s="8"/>
      <c r="G2" s="8"/>
      <c r="H2" s="8"/>
      <c r="I2" s="8"/>
      <c r="J2" s="8"/>
      <c r="K2" s="8"/>
      <c r="L2" s="8"/>
      <c r="M2" s="9"/>
      <c r="N2" s="9"/>
      <c r="O2" s="9"/>
      <c r="P2" s="9"/>
      <c r="Q2" s="9"/>
      <c r="R2" s="9"/>
      <c r="S2" s="9"/>
      <c r="T2" s="9"/>
      <c r="U2" s="9"/>
      <c r="V2" s="9"/>
      <c r="W2" s="9"/>
      <c r="X2" s="9"/>
      <c r="Y2" s="9"/>
      <c r="Z2" s="9"/>
      <c r="AA2" s="9"/>
      <c r="AB2" s="9"/>
      <c r="AC2" s="9"/>
      <c r="AD2" s="9"/>
      <c r="AE2" s="9"/>
      <c r="AF2" s="10"/>
      <c r="AG2" s="10"/>
      <c r="AH2" s="10"/>
      <c r="AI2" s="10"/>
      <c r="AJ2" s="10"/>
      <c r="AK2" s="10"/>
      <c r="AL2" s="10"/>
      <c r="AM2" s="10"/>
      <c r="AN2" s="10"/>
    </row>
    <row r="3" spans="1:40" ht="16.5">
      <c r="A3" s="7"/>
      <c r="B3" s="8"/>
      <c r="C3" s="8"/>
      <c r="D3" s="8"/>
      <c r="E3" s="8"/>
      <c r="F3" s="8"/>
      <c r="G3" s="8"/>
      <c r="H3" s="8"/>
      <c r="I3" s="8"/>
      <c r="J3" s="8"/>
      <c r="K3" s="8"/>
      <c r="L3" s="8"/>
      <c r="M3" s="9"/>
      <c r="N3" s="9"/>
      <c r="O3" s="9"/>
      <c r="P3" s="9"/>
      <c r="Q3" s="9"/>
      <c r="R3" s="9"/>
      <c r="S3" s="9"/>
      <c r="T3" s="9"/>
      <c r="U3" s="9"/>
      <c r="V3" s="9"/>
      <c r="W3" s="9"/>
      <c r="X3" s="9"/>
      <c r="Y3" s="9"/>
      <c r="Z3" s="9"/>
      <c r="AA3" s="9"/>
      <c r="AB3" s="9"/>
      <c r="AC3" s="9"/>
      <c r="AD3" s="9"/>
      <c r="AE3" s="11"/>
      <c r="AF3" s="10"/>
      <c r="AG3" s="10"/>
      <c r="AH3" s="10"/>
      <c r="AI3" s="10"/>
      <c r="AJ3" s="10"/>
      <c r="AK3" s="10"/>
      <c r="AL3" s="10"/>
      <c r="AM3" s="10"/>
      <c r="AN3" s="10"/>
    </row>
    <row r="4" spans="1:40" ht="25.5" customHeight="1">
      <c r="A4" s="12" t="s">
        <v>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3"/>
      <c r="AN4" s="14"/>
    </row>
    <row r="5" spans="1:40" ht="15.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4"/>
      <c r="AN5" s="14"/>
    </row>
    <row r="6" spans="1:40" ht="12.75" customHeight="1">
      <c r="A6" s="16" t="s">
        <v>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s="45" customFormat="1" ht="74.25">
      <c r="A7" s="17" t="s">
        <v>3</v>
      </c>
      <c r="B7" s="18" t="s">
        <v>4</v>
      </c>
      <c r="C7" s="19" t="s">
        <v>5</v>
      </c>
      <c r="D7" s="20" t="s">
        <v>6</v>
      </c>
      <c r="E7" s="21" t="s">
        <v>7</v>
      </c>
      <c r="F7" s="22" t="s">
        <v>8</v>
      </c>
      <c r="G7" s="23" t="s">
        <v>9</v>
      </c>
      <c r="H7" s="24"/>
      <c r="I7" s="25"/>
      <c r="J7" s="26"/>
      <c r="K7" s="27"/>
      <c r="L7" s="28"/>
      <c r="M7" s="29" t="s">
        <v>10</v>
      </c>
      <c r="N7" s="30" t="s">
        <v>11</v>
      </c>
      <c r="O7" s="31"/>
      <c r="P7" s="32"/>
      <c r="Q7" s="33"/>
      <c r="R7" s="34"/>
      <c r="S7" s="35"/>
      <c r="T7" s="36"/>
      <c r="U7" s="37"/>
      <c r="V7" s="38"/>
      <c r="W7" s="39"/>
      <c r="X7" s="40"/>
      <c r="Y7" s="41"/>
      <c r="Z7" s="41"/>
      <c r="AA7" s="41"/>
      <c r="AB7" s="41"/>
      <c r="AC7" s="41" t="s">
        <v>12</v>
      </c>
      <c r="AD7" s="40"/>
      <c r="AE7" s="42" t="s">
        <v>13</v>
      </c>
      <c r="AF7" s="43"/>
      <c r="AG7" s="43"/>
      <c r="AH7" s="44"/>
      <c r="AI7" s="43" t="s">
        <v>14</v>
      </c>
      <c r="AJ7" s="43" t="s">
        <v>15</v>
      </c>
      <c r="AK7" s="43"/>
      <c r="AL7" s="43"/>
      <c r="AM7" s="43"/>
      <c r="AN7" s="43"/>
    </row>
    <row r="8" spans="1:40" s="45" customFormat="1" ht="26.25" outlineLevel="1">
      <c r="A8" s="46" t="s">
        <v>16</v>
      </c>
      <c r="B8" s="47" t="s">
        <v>17</v>
      </c>
      <c r="C8" s="47"/>
      <c r="D8" s="47"/>
      <c r="E8" s="47"/>
      <c r="F8" s="48" t="s">
        <v>18</v>
      </c>
      <c r="G8" s="48"/>
      <c r="H8" s="48"/>
      <c r="I8" s="48"/>
      <c r="J8" s="48"/>
      <c r="K8" s="48"/>
      <c r="L8" s="48"/>
      <c r="M8" s="49">
        <f>M9+M175+M211+M308+M458+M515+M528+M559+M572+M579+M502</f>
        <v>3726585122.83</v>
      </c>
      <c r="N8" s="49">
        <f>N9+N175+N211+N308+N458+N515+N528+N559+N572+N579+N502</f>
        <v>3715339729.0699997</v>
      </c>
      <c r="O8" s="49">
        <f>O9+O175+O211+O308+O458+O515+O528+O559+O572+O579+O502</f>
        <v>2337674117.59</v>
      </c>
      <c r="P8" s="49">
        <f>P9+P175+P211+P308+P458+P515+P528+P559+P572+P579+P502</f>
        <v>2337674117.59</v>
      </c>
      <c r="Q8" s="49">
        <f>Q9+Q175+Q211+Q308+Q458+Q515+Q528+Q559+Q572+Q579+Q502</f>
        <v>2337674117.59</v>
      </c>
      <c r="R8" s="49">
        <f>R9+R175+R211+R308+R458+R515+R528+R559+R572+R579+R502</f>
        <v>2337674117.59</v>
      </c>
      <c r="S8" s="49">
        <f>S9+S175+S211+S308+S458+S515+S528+S559+S572+S579+S502</f>
        <v>2337674117.59</v>
      </c>
      <c r="T8" s="49">
        <f>T9+T175+T211+T308+T458+T515+T528+T559+T572+T579+T502</f>
        <v>2337674117.59</v>
      </c>
      <c r="U8" s="49">
        <f>U9+U175+U211+U308+U458+U515+U528+U559+U572+U579+U502</f>
        <v>2337674117.59</v>
      </c>
      <c r="V8" s="49">
        <f>V9+V175+V211+V308+V458+V515+V528+V559+V572+V579+V502</f>
        <v>2337674117.59</v>
      </c>
      <c r="W8" s="49">
        <f>W9+W175+W211+W308+W458+W515+W528+W559+W572+W579+W502</f>
        <v>2337674117.59</v>
      </c>
      <c r="X8" s="49">
        <f>X9+X175+X211+X308+X458+X515+X528+X559+X572+X579+X502</f>
        <v>2337674117.59</v>
      </c>
      <c r="Y8" s="49">
        <f>Y9+Y175+Y211+Y308+Y458+Y515+Y528+Y559+Y572+Y579+Y502</f>
        <v>2337674117.59</v>
      </c>
      <c r="Z8" s="49">
        <f>Z9+Z175+Z211+Z308+Z458+Z515+Z528+Z559+Z572+Z579+Z502</f>
        <v>2337674117.59</v>
      </c>
      <c r="AA8" s="49">
        <f>AA9+AA175+AA211+AA308+AA458+AA515+AA528+AA559+AA572+AA579+AA502</f>
        <v>2337674117.59</v>
      </c>
      <c r="AB8" s="49">
        <f>AB9+AB175+AB211+AB308+AB458+AB515+AB528+AB559+AB572+AB579+AB502</f>
        <v>2337674117.59</v>
      </c>
      <c r="AC8" s="49">
        <f>AC9+AC175+AC211+AC308+AC458+AC515+AC528+AC559+AC572+AC579+AC502</f>
        <v>2337674117.59</v>
      </c>
      <c r="AD8" s="49">
        <f>AD9+AD175+AD211+AD308+AD458+AD515+AD528+AD559+AD572+AD579+AD502</f>
        <v>2337674117.59</v>
      </c>
      <c r="AE8" s="49">
        <f>AE9+AE175+AE211+AE308+AE458+AE515+AE528+AE559+AE572+AE579+AE502</f>
        <v>3607257011.7</v>
      </c>
      <c r="AF8" s="50">
        <v>0</v>
      </c>
      <c r="AG8" s="50">
        <v>0</v>
      </c>
      <c r="AH8" s="50">
        <v>1111712084.22</v>
      </c>
      <c r="AI8" s="50">
        <v>40114.63</v>
      </c>
      <c r="AJ8" s="50">
        <v>19995400.88</v>
      </c>
      <c r="AK8" s="51">
        <v>0.982332278959752</v>
      </c>
      <c r="AL8" s="50">
        <v>0</v>
      </c>
      <c r="AM8" s="51">
        <v>0</v>
      </c>
      <c r="AN8" s="50">
        <v>0</v>
      </c>
    </row>
    <row r="9" spans="1:40" s="45" customFormat="1" ht="15.75" outlineLevel="2">
      <c r="A9" s="46" t="s">
        <v>19</v>
      </c>
      <c r="B9" s="47" t="s">
        <v>17</v>
      </c>
      <c r="C9" s="47" t="s">
        <v>20</v>
      </c>
      <c r="D9" s="47"/>
      <c r="E9" s="47"/>
      <c r="F9" s="48" t="s">
        <v>18</v>
      </c>
      <c r="G9" s="48"/>
      <c r="H9" s="48"/>
      <c r="I9" s="48"/>
      <c r="J9" s="48"/>
      <c r="K9" s="48"/>
      <c r="L9" s="48"/>
      <c r="M9" s="49">
        <f>M10+M46+M52+M62</f>
        <v>364285307.25</v>
      </c>
      <c r="N9" s="49">
        <f>N10+N46+N52+N62</f>
        <v>369829002.39</v>
      </c>
      <c r="O9" s="49">
        <f>O10+O46+O52+O62</f>
        <v>82747587.43999998</v>
      </c>
      <c r="P9" s="49">
        <f>P10+P46+P52+P62</f>
        <v>82747587.43999998</v>
      </c>
      <c r="Q9" s="49">
        <f>Q10+Q46+Q52+Q62</f>
        <v>82747587.43999998</v>
      </c>
      <c r="R9" s="49">
        <f>R10+R46+R52+R62</f>
        <v>82747587.43999998</v>
      </c>
      <c r="S9" s="49">
        <f>S10+S46+S52+S62</f>
        <v>82747587.43999998</v>
      </c>
      <c r="T9" s="49">
        <f>T10+T46+T52+T62</f>
        <v>82747587.43999998</v>
      </c>
      <c r="U9" s="49">
        <f>U10+U46+U52+U62</f>
        <v>82747587.43999998</v>
      </c>
      <c r="V9" s="49">
        <f>V10+V46+V52+V62</f>
        <v>82747587.43999998</v>
      </c>
      <c r="W9" s="49">
        <f>W10+W46+W52+W62</f>
        <v>82747587.43999998</v>
      </c>
      <c r="X9" s="49">
        <f>X10+X46+X52+X62</f>
        <v>82747587.43999998</v>
      </c>
      <c r="Y9" s="49">
        <f>Y10+Y46+Y52+Y62</f>
        <v>82747587.43999998</v>
      </c>
      <c r="Z9" s="49">
        <f>Z10+Z46+Z52+Z62</f>
        <v>82747587.43999998</v>
      </c>
      <c r="AA9" s="49">
        <f>AA10+AA46+AA52+AA62</f>
        <v>82747587.43999998</v>
      </c>
      <c r="AB9" s="49">
        <f>AB10+AB46+AB52+AB62</f>
        <v>82747587.43999998</v>
      </c>
      <c r="AC9" s="49">
        <f>AC10+AC46+AC52+AC62</f>
        <v>82747587.43999998</v>
      </c>
      <c r="AD9" s="49">
        <f>AD10+AD46+AD52+AD62</f>
        <v>82747587.43999998</v>
      </c>
      <c r="AE9" s="49">
        <f>AE10+AE46+AE52+AE62</f>
        <v>357850708.12</v>
      </c>
      <c r="AF9" s="50">
        <v>0</v>
      </c>
      <c r="AG9" s="50">
        <v>0</v>
      </c>
      <c r="AH9" s="50">
        <v>200177917.82</v>
      </c>
      <c r="AI9" s="50">
        <v>28554.36</v>
      </c>
      <c r="AJ9" s="50">
        <v>16949481.05</v>
      </c>
      <c r="AK9" s="51">
        <v>0.9219478867703524</v>
      </c>
      <c r="AL9" s="50">
        <v>0</v>
      </c>
      <c r="AM9" s="51">
        <v>0</v>
      </c>
      <c r="AN9" s="50">
        <v>0</v>
      </c>
    </row>
    <row r="10" spans="1:40" s="58" customFormat="1" ht="50.25" outlineLevel="3">
      <c r="A10" s="52" t="s">
        <v>21</v>
      </c>
      <c r="B10" s="53" t="s">
        <v>17</v>
      </c>
      <c r="C10" s="53" t="s">
        <v>22</v>
      </c>
      <c r="D10" s="53"/>
      <c r="E10" s="53"/>
      <c r="F10" s="54" t="s">
        <v>18</v>
      </c>
      <c r="G10" s="54"/>
      <c r="H10" s="54"/>
      <c r="I10" s="54"/>
      <c r="J10" s="54"/>
      <c r="K10" s="54"/>
      <c r="L10" s="54"/>
      <c r="M10" s="55">
        <f>M11</f>
        <v>190923145</v>
      </c>
      <c r="N10" s="55">
        <f>N11</f>
        <v>192386131.37</v>
      </c>
      <c r="O10" s="55">
        <f>O11</f>
        <v>6662242.85</v>
      </c>
      <c r="P10" s="55">
        <f>P11</f>
        <v>6662242.85</v>
      </c>
      <c r="Q10" s="55">
        <f>Q11</f>
        <v>6662242.85</v>
      </c>
      <c r="R10" s="55">
        <f>R11</f>
        <v>6662242.85</v>
      </c>
      <c r="S10" s="55">
        <f>S11</f>
        <v>6662242.85</v>
      </c>
      <c r="T10" s="55">
        <f>T11</f>
        <v>6662242.85</v>
      </c>
      <c r="U10" s="55">
        <f>U11</f>
        <v>6662242.85</v>
      </c>
      <c r="V10" s="55">
        <f>V11</f>
        <v>6662242.85</v>
      </c>
      <c r="W10" s="55">
        <f>W11</f>
        <v>6662242.85</v>
      </c>
      <c r="X10" s="55">
        <f>X11</f>
        <v>6662242.85</v>
      </c>
      <c r="Y10" s="55">
        <f>Y11</f>
        <v>6662242.85</v>
      </c>
      <c r="Z10" s="55">
        <f>Z11</f>
        <v>6662242.85</v>
      </c>
      <c r="AA10" s="55">
        <f>AA11</f>
        <v>6662242.85</v>
      </c>
      <c r="AB10" s="55">
        <f>AB11</f>
        <v>6662242.85</v>
      </c>
      <c r="AC10" s="55">
        <f>AC11</f>
        <v>6662242.85</v>
      </c>
      <c r="AD10" s="55">
        <f>AD11</f>
        <v>6662242.85</v>
      </c>
      <c r="AE10" s="55">
        <f>AE11</f>
        <v>188364100.97000003</v>
      </c>
      <c r="AF10" s="56">
        <v>0</v>
      </c>
      <c r="AG10" s="56">
        <v>0</v>
      </c>
      <c r="AH10" s="56">
        <v>185982912.08</v>
      </c>
      <c r="AI10" s="56">
        <v>26245.67</v>
      </c>
      <c r="AJ10" s="56">
        <v>11992395.48</v>
      </c>
      <c r="AK10" s="57">
        <v>0.9394328211856523</v>
      </c>
      <c r="AL10" s="56">
        <v>0</v>
      </c>
      <c r="AM10" s="57">
        <v>0</v>
      </c>
      <c r="AN10" s="56">
        <v>0</v>
      </c>
    </row>
    <row r="11" spans="1:40" ht="15.75" outlineLevel="4">
      <c r="A11" s="59" t="s">
        <v>23</v>
      </c>
      <c r="B11" s="60" t="s">
        <v>17</v>
      </c>
      <c r="C11" s="60" t="s">
        <v>22</v>
      </c>
      <c r="D11" s="60" t="s">
        <v>24</v>
      </c>
      <c r="E11" s="60"/>
      <c r="F11" s="61" t="s">
        <v>18</v>
      </c>
      <c r="G11" s="61"/>
      <c r="H11" s="61"/>
      <c r="I11" s="61"/>
      <c r="J11" s="61"/>
      <c r="K11" s="61"/>
      <c r="L11" s="61"/>
      <c r="M11" s="62">
        <f>M12+M42</f>
        <v>190923145</v>
      </c>
      <c r="N11" s="62">
        <f>N12+N42</f>
        <v>192386131.37</v>
      </c>
      <c r="O11" s="62">
        <f>O12+O42</f>
        <v>6662242.85</v>
      </c>
      <c r="P11" s="62">
        <f>P12+P42</f>
        <v>6662242.85</v>
      </c>
      <c r="Q11" s="62">
        <f>Q12+Q42</f>
        <v>6662242.85</v>
      </c>
      <c r="R11" s="62">
        <f>R12+R42</f>
        <v>6662242.85</v>
      </c>
      <c r="S11" s="62">
        <f>S12+S42</f>
        <v>6662242.85</v>
      </c>
      <c r="T11" s="62">
        <f>T12+T42</f>
        <v>6662242.85</v>
      </c>
      <c r="U11" s="62">
        <f>U12+U42</f>
        <v>6662242.85</v>
      </c>
      <c r="V11" s="62">
        <f>V12+V42</f>
        <v>6662242.85</v>
      </c>
      <c r="W11" s="62">
        <f>W12+W42</f>
        <v>6662242.85</v>
      </c>
      <c r="X11" s="62">
        <f>X12+X42</f>
        <v>6662242.85</v>
      </c>
      <c r="Y11" s="62">
        <f>Y12+Y42</f>
        <v>6662242.85</v>
      </c>
      <c r="Z11" s="62">
        <f>Z12+Z42</f>
        <v>6662242.85</v>
      </c>
      <c r="AA11" s="62">
        <f>AA12+AA42</f>
        <v>6662242.85</v>
      </c>
      <c r="AB11" s="62">
        <f>AB12+AB42</f>
        <v>6662242.85</v>
      </c>
      <c r="AC11" s="62">
        <f>AC12+AC42</f>
        <v>6662242.85</v>
      </c>
      <c r="AD11" s="62">
        <f>AD12+AD42</f>
        <v>6662242.85</v>
      </c>
      <c r="AE11" s="62">
        <f>AE12+AE42</f>
        <v>188364100.97000003</v>
      </c>
      <c r="AF11" s="50">
        <v>0</v>
      </c>
      <c r="AG11" s="50">
        <v>0</v>
      </c>
      <c r="AH11" s="50">
        <v>185982912.08</v>
      </c>
      <c r="AI11" s="50">
        <v>26245.67</v>
      </c>
      <c r="AJ11" s="50">
        <v>11992395.48</v>
      </c>
      <c r="AK11" s="51">
        <v>0.9394328211856523</v>
      </c>
      <c r="AL11" s="50">
        <v>0</v>
      </c>
      <c r="AM11" s="51">
        <v>0</v>
      </c>
      <c r="AN11" s="50">
        <v>0</v>
      </c>
    </row>
    <row r="12" spans="1:40" ht="26.25" outlineLevel="5">
      <c r="A12" s="59" t="s">
        <v>25</v>
      </c>
      <c r="B12" s="60" t="s">
        <v>17</v>
      </c>
      <c r="C12" s="60" t="s">
        <v>22</v>
      </c>
      <c r="D12" s="60" t="s">
        <v>26</v>
      </c>
      <c r="E12" s="60"/>
      <c r="F12" s="61" t="s">
        <v>18</v>
      </c>
      <c r="G12" s="61"/>
      <c r="H12" s="61"/>
      <c r="I12" s="61"/>
      <c r="J12" s="61"/>
      <c r="K12" s="61"/>
      <c r="L12" s="61"/>
      <c r="M12" s="62">
        <f>M16+M19+M22+M27+M13+M36+M39</f>
        <v>190808202</v>
      </c>
      <c r="N12" s="62">
        <f>N16+N19+N22+N27+N13+N36+N39</f>
        <v>192271188.37</v>
      </c>
      <c r="O12" s="62">
        <f>O16+O19+O22+O27+O13+O36+O39</f>
        <v>6547299.85</v>
      </c>
      <c r="P12" s="62">
        <f>P16+P19+P22+P27+P13+P36+P39</f>
        <v>6547299.85</v>
      </c>
      <c r="Q12" s="62">
        <f>Q16+Q19+Q22+Q27+Q13+Q36+Q39</f>
        <v>6547299.85</v>
      </c>
      <c r="R12" s="62">
        <f>R16+R19+R22+R27+R13+R36+R39</f>
        <v>6547299.85</v>
      </c>
      <c r="S12" s="62">
        <f>S16+S19+S22+S27+S13+S36+S39</f>
        <v>6547299.85</v>
      </c>
      <c r="T12" s="62">
        <f>T16+T19+T22+T27+T13+T36+T39</f>
        <v>6547299.85</v>
      </c>
      <c r="U12" s="62">
        <f>U16+U19+U22+U27+U13+U36+U39</f>
        <v>6547299.85</v>
      </c>
      <c r="V12" s="62">
        <f>V16+V19+V22+V27+V13+V36+V39</f>
        <v>6547299.85</v>
      </c>
      <c r="W12" s="62">
        <f>W16+W19+W22+W27+W13+W36+W39</f>
        <v>6547299.85</v>
      </c>
      <c r="X12" s="62">
        <f>X16+X19+X22+X27+X13+X36+X39</f>
        <v>6547299.85</v>
      </c>
      <c r="Y12" s="62">
        <f>Y16+Y19+Y22+Y27+Y13+Y36+Y39</f>
        <v>6547299.85</v>
      </c>
      <c r="Z12" s="62">
        <f>Z16+Z19+Z22+Z27+Z13+Z36+Z39</f>
        <v>6547299.85</v>
      </c>
      <c r="AA12" s="62">
        <f>AA16+AA19+AA22+AA27+AA13+AA36+AA39</f>
        <v>6547299.85</v>
      </c>
      <c r="AB12" s="62">
        <f>AB16+AB19+AB22+AB27+AB13+AB36+AB39</f>
        <v>6547299.85</v>
      </c>
      <c r="AC12" s="62">
        <f>AC16+AC19+AC22+AC27+AC13+AC36+AC39</f>
        <v>6547299.85</v>
      </c>
      <c r="AD12" s="62">
        <f>AD16+AD19+AD22+AD27+AD13+AD36+AD39</f>
        <v>6547299.85</v>
      </c>
      <c r="AE12" s="62">
        <f>AE16+AE19+AE22+AE27+AE13+AE36+AE39</f>
        <v>188249157.97000003</v>
      </c>
      <c r="AF12" s="50">
        <v>0</v>
      </c>
      <c r="AG12" s="50">
        <v>0</v>
      </c>
      <c r="AH12" s="50">
        <v>185982912.08</v>
      </c>
      <c r="AI12" s="50">
        <v>26245.67</v>
      </c>
      <c r="AJ12" s="50">
        <v>11992395.48</v>
      </c>
      <c r="AK12" s="51">
        <v>0.9394328211856523</v>
      </c>
      <c r="AL12" s="50">
        <v>0</v>
      </c>
      <c r="AM12" s="51">
        <v>0</v>
      </c>
      <c r="AN12" s="50">
        <v>0</v>
      </c>
    </row>
    <row r="13" spans="1:40" ht="38.25" outlineLevel="5">
      <c r="A13" s="59" t="s">
        <v>27</v>
      </c>
      <c r="B13" s="60" t="s">
        <v>17</v>
      </c>
      <c r="C13" s="60" t="s">
        <v>22</v>
      </c>
      <c r="D13" s="60">
        <v>7010000530</v>
      </c>
      <c r="E13" s="60"/>
      <c r="F13" s="61"/>
      <c r="G13" s="61"/>
      <c r="H13" s="61"/>
      <c r="I13" s="61"/>
      <c r="J13" s="61"/>
      <c r="K13" s="61"/>
      <c r="L13" s="61"/>
      <c r="M13" s="62">
        <f aca="true" t="shared" si="0" ref="M13:M14">M14</f>
        <v>947766</v>
      </c>
      <c r="N13" s="62">
        <f aca="true" t="shared" si="1" ref="N13:N14">N14</f>
        <v>947766</v>
      </c>
      <c r="O13" s="62">
        <f aca="true" t="shared" si="2" ref="O13:O14">O14</f>
        <v>0</v>
      </c>
      <c r="P13" s="62">
        <f aca="true" t="shared" si="3" ref="P13:P14">P14</f>
        <v>0</v>
      </c>
      <c r="Q13" s="62">
        <f aca="true" t="shared" si="4" ref="Q13:Q14">Q14</f>
        <v>0</v>
      </c>
      <c r="R13" s="62">
        <f aca="true" t="shared" si="5" ref="R13:R14">R14</f>
        <v>0</v>
      </c>
      <c r="S13" s="62">
        <f aca="true" t="shared" si="6" ref="S13:S14">S14</f>
        <v>0</v>
      </c>
      <c r="T13" s="62">
        <f aca="true" t="shared" si="7" ref="T13:T14">T14</f>
        <v>0</v>
      </c>
      <c r="U13" s="62">
        <f aca="true" t="shared" si="8" ref="U13:U14">U14</f>
        <v>0</v>
      </c>
      <c r="V13" s="62">
        <f aca="true" t="shared" si="9" ref="V13:V14">V14</f>
        <v>0</v>
      </c>
      <c r="W13" s="62">
        <f aca="true" t="shared" si="10" ref="W13:W14">W14</f>
        <v>0</v>
      </c>
      <c r="X13" s="62">
        <f aca="true" t="shared" si="11" ref="X13:X14">X14</f>
        <v>0</v>
      </c>
      <c r="Y13" s="62">
        <f aca="true" t="shared" si="12" ref="Y13:Y14">Y14</f>
        <v>0</v>
      </c>
      <c r="Z13" s="62">
        <f aca="true" t="shared" si="13" ref="Z13:Z14">Z14</f>
        <v>0</v>
      </c>
      <c r="AA13" s="62">
        <f aca="true" t="shared" si="14" ref="AA13:AA14">AA14</f>
        <v>0</v>
      </c>
      <c r="AB13" s="62">
        <f aca="true" t="shared" si="15" ref="AB13:AB14">AB14</f>
        <v>0</v>
      </c>
      <c r="AC13" s="62">
        <f aca="true" t="shared" si="16" ref="AC13:AC14">AC14</f>
        <v>0</v>
      </c>
      <c r="AD13" s="62">
        <f aca="true" t="shared" si="17" ref="AD13:AD14">AD14</f>
        <v>0</v>
      </c>
      <c r="AE13" s="62">
        <f aca="true" t="shared" si="18" ref="AE13:AE14">AE14</f>
        <v>437827.1</v>
      </c>
      <c r="AF13" s="50"/>
      <c r="AG13" s="50"/>
      <c r="AH13" s="50"/>
      <c r="AI13" s="50"/>
      <c r="AJ13" s="50"/>
      <c r="AK13" s="51"/>
      <c r="AL13" s="50"/>
      <c r="AM13" s="51"/>
      <c r="AN13" s="50"/>
    </row>
    <row r="14" spans="1:40" ht="62.25" outlineLevel="5">
      <c r="A14" s="59" t="s">
        <v>28</v>
      </c>
      <c r="B14" s="60" t="s">
        <v>17</v>
      </c>
      <c r="C14" s="60" t="s">
        <v>22</v>
      </c>
      <c r="D14" s="60">
        <v>7010000530</v>
      </c>
      <c r="E14" s="60">
        <v>100</v>
      </c>
      <c r="F14" s="61"/>
      <c r="G14" s="61"/>
      <c r="H14" s="61"/>
      <c r="I14" s="61"/>
      <c r="J14" s="61"/>
      <c r="K14" s="61"/>
      <c r="L14" s="61"/>
      <c r="M14" s="62">
        <f t="shared" si="0"/>
        <v>947766</v>
      </c>
      <c r="N14" s="62">
        <f t="shared" si="1"/>
        <v>947766</v>
      </c>
      <c r="O14" s="62">
        <f t="shared" si="2"/>
        <v>0</v>
      </c>
      <c r="P14" s="62">
        <f t="shared" si="3"/>
        <v>0</v>
      </c>
      <c r="Q14" s="62">
        <f t="shared" si="4"/>
        <v>0</v>
      </c>
      <c r="R14" s="62">
        <f t="shared" si="5"/>
        <v>0</v>
      </c>
      <c r="S14" s="62">
        <f t="shared" si="6"/>
        <v>0</v>
      </c>
      <c r="T14" s="62">
        <f t="shared" si="7"/>
        <v>0</v>
      </c>
      <c r="U14" s="62">
        <f t="shared" si="8"/>
        <v>0</v>
      </c>
      <c r="V14" s="62">
        <f t="shared" si="9"/>
        <v>0</v>
      </c>
      <c r="W14" s="62">
        <f t="shared" si="10"/>
        <v>0</v>
      </c>
      <c r="X14" s="62">
        <f t="shared" si="11"/>
        <v>0</v>
      </c>
      <c r="Y14" s="62">
        <f t="shared" si="12"/>
        <v>0</v>
      </c>
      <c r="Z14" s="62">
        <f t="shared" si="13"/>
        <v>0</v>
      </c>
      <c r="AA14" s="62">
        <f t="shared" si="14"/>
        <v>0</v>
      </c>
      <c r="AB14" s="62">
        <f t="shared" si="15"/>
        <v>0</v>
      </c>
      <c r="AC14" s="62">
        <f t="shared" si="16"/>
        <v>0</v>
      </c>
      <c r="AD14" s="62">
        <f t="shared" si="17"/>
        <v>0</v>
      </c>
      <c r="AE14" s="62">
        <f t="shared" si="18"/>
        <v>437827.1</v>
      </c>
      <c r="AF14" s="50"/>
      <c r="AG14" s="50"/>
      <c r="AH14" s="50"/>
      <c r="AI14" s="50"/>
      <c r="AJ14" s="50"/>
      <c r="AK14" s="51"/>
      <c r="AL14" s="50"/>
      <c r="AM14" s="51"/>
      <c r="AN14" s="50"/>
    </row>
    <row r="15" spans="1:40" ht="26.25" outlineLevel="5">
      <c r="A15" s="59" t="s">
        <v>29</v>
      </c>
      <c r="B15" s="60" t="s">
        <v>17</v>
      </c>
      <c r="C15" s="60" t="s">
        <v>22</v>
      </c>
      <c r="D15" s="60">
        <v>7010000530</v>
      </c>
      <c r="E15" s="60">
        <v>120</v>
      </c>
      <c r="F15" s="61"/>
      <c r="G15" s="61"/>
      <c r="H15" s="61"/>
      <c r="I15" s="61"/>
      <c r="J15" s="61"/>
      <c r="K15" s="61"/>
      <c r="L15" s="61"/>
      <c r="M15" s="62">
        <v>947766</v>
      </c>
      <c r="N15" s="62">
        <v>947766</v>
      </c>
      <c r="O15" s="62"/>
      <c r="P15" s="62"/>
      <c r="Q15" s="62"/>
      <c r="R15" s="62"/>
      <c r="S15" s="62"/>
      <c r="T15" s="62"/>
      <c r="U15" s="62"/>
      <c r="V15" s="62"/>
      <c r="W15" s="62"/>
      <c r="X15" s="62"/>
      <c r="Y15" s="62"/>
      <c r="Z15" s="62"/>
      <c r="AA15" s="62"/>
      <c r="AB15" s="62"/>
      <c r="AC15" s="62"/>
      <c r="AD15" s="62"/>
      <c r="AE15" s="62">
        <v>437827.1</v>
      </c>
      <c r="AF15" s="50"/>
      <c r="AG15" s="50"/>
      <c r="AH15" s="50"/>
      <c r="AI15" s="50"/>
      <c r="AJ15" s="50"/>
      <c r="AK15" s="51"/>
      <c r="AL15" s="50"/>
      <c r="AM15" s="51"/>
      <c r="AN15" s="50"/>
    </row>
    <row r="16" spans="1:40" ht="26.25" outlineLevel="6">
      <c r="A16" s="59" t="s">
        <v>30</v>
      </c>
      <c r="B16" s="60" t="s">
        <v>17</v>
      </c>
      <c r="C16" s="60" t="s">
        <v>22</v>
      </c>
      <c r="D16" s="60" t="s">
        <v>31</v>
      </c>
      <c r="E16" s="60"/>
      <c r="F16" s="61" t="s">
        <v>18</v>
      </c>
      <c r="G16" s="61"/>
      <c r="H16" s="61"/>
      <c r="I16" s="61"/>
      <c r="J16" s="61"/>
      <c r="K16" s="61"/>
      <c r="L16" s="61"/>
      <c r="M16" s="62">
        <f aca="true" t="shared" si="19" ref="M16:M17">M17</f>
        <v>377695</v>
      </c>
      <c r="N16" s="62">
        <f aca="true" t="shared" si="20" ref="N16:N17">N17</f>
        <v>377695</v>
      </c>
      <c r="O16" s="62">
        <f aca="true" t="shared" si="21" ref="O16:O17">O17</f>
        <v>0</v>
      </c>
      <c r="P16" s="62">
        <f aca="true" t="shared" si="22" ref="P16:P17">P17</f>
        <v>0</v>
      </c>
      <c r="Q16" s="62">
        <f aca="true" t="shared" si="23" ref="Q16:Q17">Q17</f>
        <v>0</v>
      </c>
      <c r="R16" s="62">
        <f aca="true" t="shared" si="24" ref="R16:R17">R17</f>
        <v>0</v>
      </c>
      <c r="S16" s="62">
        <f aca="true" t="shared" si="25" ref="S16:S17">S17</f>
        <v>0</v>
      </c>
      <c r="T16" s="62">
        <f aca="true" t="shared" si="26" ref="T16:T17">T17</f>
        <v>0</v>
      </c>
      <c r="U16" s="62">
        <f aca="true" t="shared" si="27" ref="U16:U17">U17</f>
        <v>0</v>
      </c>
      <c r="V16" s="62">
        <f aca="true" t="shared" si="28" ref="V16:V17">V17</f>
        <v>0</v>
      </c>
      <c r="W16" s="62">
        <f aca="true" t="shared" si="29" ref="W16:W17">W17</f>
        <v>0</v>
      </c>
      <c r="X16" s="62">
        <f aca="true" t="shared" si="30" ref="X16:X17">X17</f>
        <v>0</v>
      </c>
      <c r="Y16" s="62">
        <f aca="true" t="shared" si="31" ref="Y16:Y17">Y17</f>
        <v>0</v>
      </c>
      <c r="Z16" s="62">
        <f aca="true" t="shared" si="32" ref="Z16:Z17">Z17</f>
        <v>0</v>
      </c>
      <c r="AA16" s="62">
        <f aca="true" t="shared" si="33" ref="AA16:AA17">AA17</f>
        <v>0</v>
      </c>
      <c r="AB16" s="62">
        <f aca="true" t="shared" si="34" ref="AB16:AB17">AB17</f>
        <v>0</v>
      </c>
      <c r="AC16" s="62">
        <f aca="true" t="shared" si="35" ref="AC16:AC17">AC17</f>
        <v>0</v>
      </c>
      <c r="AD16" s="62">
        <f aca="true" t="shared" si="36" ref="AD16:AD17">AD17</f>
        <v>0</v>
      </c>
      <c r="AE16" s="62">
        <f aca="true" t="shared" si="37" ref="AE16:AE17">AE17</f>
        <v>293650.8</v>
      </c>
      <c r="AF16" s="50">
        <v>0</v>
      </c>
      <c r="AG16" s="50">
        <v>0</v>
      </c>
      <c r="AH16" s="50">
        <v>0</v>
      </c>
      <c r="AI16" s="50">
        <v>0</v>
      </c>
      <c r="AJ16" s="50">
        <v>1343720</v>
      </c>
      <c r="AK16" s="51">
        <v>0</v>
      </c>
      <c r="AL16" s="50">
        <v>0</v>
      </c>
      <c r="AM16" s="51">
        <v>0</v>
      </c>
      <c r="AN16" s="50">
        <v>0</v>
      </c>
    </row>
    <row r="17" spans="1:40" ht="26.25" outlineLevel="7">
      <c r="A17" s="59" t="s">
        <v>32</v>
      </c>
      <c r="B17" s="60" t="s">
        <v>17</v>
      </c>
      <c r="C17" s="60" t="s">
        <v>22</v>
      </c>
      <c r="D17" s="60" t="s">
        <v>31</v>
      </c>
      <c r="E17" s="60" t="s">
        <v>33</v>
      </c>
      <c r="F17" s="61" t="s">
        <v>18</v>
      </c>
      <c r="G17" s="61"/>
      <c r="H17" s="61"/>
      <c r="I17" s="61"/>
      <c r="J17" s="61"/>
      <c r="K17" s="61"/>
      <c r="L17" s="61"/>
      <c r="M17" s="62">
        <f t="shared" si="19"/>
        <v>377695</v>
      </c>
      <c r="N17" s="62">
        <f t="shared" si="20"/>
        <v>377695</v>
      </c>
      <c r="O17" s="62">
        <f t="shared" si="21"/>
        <v>0</v>
      </c>
      <c r="P17" s="62">
        <f t="shared" si="22"/>
        <v>0</v>
      </c>
      <c r="Q17" s="62">
        <f t="shared" si="23"/>
        <v>0</v>
      </c>
      <c r="R17" s="62">
        <f t="shared" si="24"/>
        <v>0</v>
      </c>
      <c r="S17" s="62">
        <f t="shared" si="25"/>
        <v>0</v>
      </c>
      <c r="T17" s="62">
        <f t="shared" si="26"/>
        <v>0</v>
      </c>
      <c r="U17" s="62">
        <f t="shared" si="27"/>
        <v>0</v>
      </c>
      <c r="V17" s="62">
        <f t="shared" si="28"/>
        <v>0</v>
      </c>
      <c r="W17" s="62">
        <f t="shared" si="29"/>
        <v>0</v>
      </c>
      <c r="X17" s="62">
        <f t="shared" si="30"/>
        <v>0</v>
      </c>
      <c r="Y17" s="62">
        <f t="shared" si="31"/>
        <v>0</v>
      </c>
      <c r="Z17" s="62">
        <f t="shared" si="32"/>
        <v>0</v>
      </c>
      <c r="AA17" s="62">
        <f t="shared" si="33"/>
        <v>0</v>
      </c>
      <c r="AB17" s="62">
        <f t="shared" si="34"/>
        <v>0</v>
      </c>
      <c r="AC17" s="62">
        <f t="shared" si="35"/>
        <v>0</v>
      </c>
      <c r="AD17" s="62">
        <f t="shared" si="36"/>
        <v>0</v>
      </c>
      <c r="AE17" s="62">
        <f t="shared" si="37"/>
        <v>293650.8</v>
      </c>
      <c r="AF17" s="50">
        <v>0</v>
      </c>
      <c r="AG17" s="50">
        <v>0</v>
      </c>
      <c r="AH17" s="50">
        <v>0</v>
      </c>
      <c r="AI17" s="50">
        <v>0</v>
      </c>
      <c r="AJ17" s="50">
        <v>1343720</v>
      </c>
      <c r="AK17" s="51">
        <v>0</v>
      </c>
      <c r="AL17" s="50">
        <v>0</v>
      </c>
      <c r="AM17" s="51">
        <v>0</v>
      </c>
      <c r="AN17" s="50">
        <v>0</v>
      </c>
    </row>
    <row r="18" spans="1:40" ht="26.25" outlineLevel="7">
      <c r="A18" s="59" t="s">
        <v>34</v>
      </c>
      <c r="B18" s="60" t="s">
        <v>17</v>
      </c>
      <c r="C18" s="60" t="s">
        <v>22</v>
      </c>
      <c r="D18" s="60" t="s">
        <v>31</v>
      </c>
      <c r="E18" s="60" t="s">
        <v>35</v>
      </c>
      <c r="F18" s="61" t="s">
        <v>18</v>
      </c>
      <c r="G18" s="61"/>
      <c r="H18" s="61"/>
      <c r="I18" s="61"/>
      <c r="J18" s="61"/>
      <c r="K18" s="61"/>
      <c r="L18" s="61"/>
      <c r="M18" s="62">
        <v>377695</v>
      </c>
      <c r="N18" s="62">
        <v>377695</v>
      </c>
      <c r="O18" s="62"/>
      <c r="P18" s="62"/>
      <c r="Q18" s="62"/>
      <c r="R18" s="62"/>
      <c r="S18" s="62"/>
      <c r="T18" s="62"/>
      <c r="U18" s="62"/>
      <c r="V18" s="62"/>
      <c r="W18" s="62"/>
      <c r="X18" s="62"/>
      <c r="Y18" s="62"/>
      <c r="Z18" s="62"/>
      <c r="AA18" s="62"/>
      <c r="AB18" s="62"/>
      <c r="AC18" s="62"/>
      <c r="AD18" s="62"/>
      <c r="AE18" s="62">
        <v>293650.8</v>
      </c>
      <c r="AF18" s="50">
        <v>0</v>
      </c>
      <c r="AG18" s="50">
        <v>0</v>
      </c>
      <c r="AH18" s="50">
        <v>0</v>
      </c>
      <c r="AI18" s="50">
        <v>0</v>
      </c>
      <c r="AJ18" s="50">
        <v>1343720</v>
      </c>
      <c r="AK18" s="51">
        <v>0</v>
      </c>
      <c r="AL18" s="50">
        <v>0</v>
      </c>
      <c r="AM18" s="51">
        <v>0</v>
      </c>
      <c r="AN18" s="50">
        <v>0</v>
      </c>
    </row>
    <row r="19" spans="1:40" ht="62.25" outlineLevel="6">
      <c r="A19" s="59" t="s">
        <v>36</v>
      </c>
      <c r="B19" s="60" t="s">
        <v>17</v>
      </c>
      <c r="C19" s="60" t="s">
        <v>22</v>
      </c>
      <c r="D19" s="60" t="s">
        <v>37</v>
      </c>
      <c r="E19" s="60"/>
      <c r="F19" s="61" t="s">
        <v>18</v>
      </c>
      <c r="G19" s="61"/>
      <c r="H19" s="61"/>
      <c r="I19" s="61"/>
      <c r="J19" s="61"/>
      <c r="K19" s="61"/>
      <c r="L19" s="61"/>
      <c r="M19" s="62">
        <f aca="true" t="shared" si="38" ref="M19:M20">M20</f>
        <v>1197954</v>
      </c>
      <c r="N19" s="62">
        <f aca="true" t="shared" si="39" ref="N19:N20">N20</f>
        <v>1197954</v>
      </c>
      <c r="O19" s="62">
        <f aca="true" t="shared" si="40" ref="O19:O20">O20</f>
        <v>0</v>
      </c>
      <c r="P19" s="62">
        <f aca="true" t="shared" si="41" ref="P19:P20">P20</f>
        <v>0</v>
      </c>
      <c r="Q19" s="62">
        <f aca="true" t="shared" si="42" ref="Q19:Q20">Q20</f>
        <v>0</v>
      </c>
      <c r="R19" s="62">
        <f aca="true" t="shared" si="43" ref="R19:R20">R20</f>
        <v>0</v>
      </c>
      <c r="S19" s="62">
        <f aca="true" t="shared" si="44" ref="S19:S20">S20</f>
        <v>0</v>
      </c>
      <c r="T19" s="62">
        <f aca="true" t="shared" si="45" ref="T19:T20">T20</f>
        <v>0</v>
      </c>
      <c r="U19" s="62">
        <f aca="true" t="shared" si="46" ref="U19:U20">U20</f>
        <v>0</v>
      </c>
      <c r="V19" s="62">
        <f aca="true" t="shared" si="47" ref="V19:V20">V20</f>
        <v>0</v>
      </c>
      <c r="W19" s="62">
        <f aca="true" t="shared" si="48" ref="W19:W20">W20</f>
        <v>0</v>
      </c>
      <c r="X19" s="62">
        <f aca="true" t="shared" si="49" ref="X19:X20">X20</f>
        <v>0</v>
      </c>
      <c r="Y19" s="62">
        <f aca="true" t="shared" si="50" ref="Y19:Y20">Y20</f>
        <v>0</v>
      </c>
      <c r="Z19" s="62">
        <f aca="true" t="shared" si="51" ref="Z19:Z20">Z20</f>
        <v>0</v>
      </c>
      <c r="AA19" s="62">
        <f aca="true" t="shared" si="52" ref="AA19:AA20">AA20</f>
        <v>0</v>
      </c>
      <c r="AB19" s="62">
        <f aca="true" t="shared" si="53" ref="AB19:AB20">AB20</f>
        <v>0</v>
      </c>
      <c r="AC19" s="62">
        <f aca="true" t="shared" si="54" ref="AC19:AC20">AC20</f>
        <v>0</v>
      </c>
      <c r="AD19" s="62">
        <f aca="true" t="shared" si="55" ref="AD19:AD20">AD20</f>
        <v>0</v>
      </c>
      <c r="AE19" s="62">
        <f aca="true" t="shared" si="56" ref="AE19:AE20">AE20</f>
        <v>0</v>
      </c>
      <c r="AF19" s="50">
        <v>0</v>
      </c>
      <c r="AG19" s="50">
        <v>0</v>
      </c>
      <c r="AH19" s="50">
        <v>45570</v>
      </c>
      <c r="AI19" s="50">
        <v>0</v>
      </c>
      <c r="AJ19" s="50">
        <v>0</v>
      </c>
      <c r="AK19" s="51">
        <v>1</v>
      </c>
      <c r="AL19" s="50">
        <v>0</v>
      </c>
      <c r="AM19" s="51">
        <v>0</v>
      </c>
      <c r="AN19" s="50">
        <v>0</v>
      </c>
    </row>
    <row r="20" spans="1:40" ht="62.25" outlineLevel="7">
      <c r="A20" s="59" t="s">
        <v>28</v>
      </c>
      <c r="B20" s="60" t="s">
        <v>17</v>
      </c>
      <c r="C20" s="60" t="s">
        <v>22</v>
      </c>
      <c r="D20" s="60" t="s">
        <v>37</v>
      </c>
      <c r="E20" s="60" t="s">
        <v>38</v>
      </c>
      <c r="F20" s="61" t="s">
        <v>18</v>
      </c>
      <c r="G20" s="61"/>
      <c r="H20" s="61"/>
      <c r="I20" s="61"/>
      <c r="J20" s="61"/>
      <c r="K20" s="61"/>
      <c r="L20" s="61"/>
      <c r="M20" s="62">
        <f t="shared" si="38"/>
        <v>1197954</v>
      </c>
      <c r="N20" s="62">
        <f t="shared" si="39"/>
        <v>1197954</v>
      </c>
      <c r="O20" s="62">
        <f t="shared" si="40"/>
        <v>0</v>
      </c>
      <c r="P20" s="62">
        <f t="shared" si="41"/>
        <v>0</v>
      </c>
      <c r="Q20" s="62">
        <f t="shared" si="42"/>
        <v>0</v>
      </c>
      <c r="R20" s="62">
        <f t="shared" si="43"/>
        <v>0</v>
      </c>
      <c r="S20" s="62">
        <f t="shared" si="44"/>
        <v>0</v>
      </c>
      <c r="T20" s="62">
        <f t="shared" si="45"/>
        <v>0</v>
      </c>
      <c r="U20" s="62">
        <f t="shared" si="46"/>
        <v>0</v>
      </c>
      <c r="V20" s="62">
        <f t="shared" si="47"/>
        <v>0</v>
      </c>
      <c r="W20" s="62">
        <f t="shared" si="48"/>
        <v>0</v>
      </c>
      <c r="X20" s="62">
        <f t="shared" si="49"/>
        <v>0</v>
      </c>
      <c r="Y20" s="62">
        <f t="shared" si="50"/>
        <v>0</v>
      </c>
      <c r="Z20" s="62">
        <f t="shared" si="51"/>
        <v>0</v>
      </c>
      <c r="AA20" s="62">
        <f t="shared" si="52"/>
        <v>0</v>
      </c>
      <c r="AB20" s="62">
        <f t="shared" si="53"/>
        <v>0</v>
      </c>
      <c r="AC20" s="62">
        <f t="shared" si="54"/>
        <v>0</v>
      </c>
      <c r="AD20" s="62">
        <f t="shared" si="55"/>
        <v>0</v>
      </c>
      <c r="AE20" s="62">
        <f t="shared" si="56"/>
        <v>0</v>
      </c>
      <c r="AF20" s="50">
        <v>0</v>
      </c>
      <c r="AG20" s="50">
        <v>0</v>
      </c>
      <c r="AH20" s="50">
        <v>45570</v>
      </c>
      <c r="AI20" s="50">
        <v>0</v>
      </c>
      <c r="AJ20" s="50">
        <v>0</v>
      </c>
      <c r="AK20" s="51">
        <v>1</v>
      </c>
      <c r="AL20" s="50">
        <v>0</v>
      </c>
      <c r="AM20" s="51">
        <v>0</v>
      </c>
      <c r="AN20" s="50">
        <v>0</v>
      </c>
    </row>
    <row r="21" spans="1:40" ht="26.25" outlineLevel="7">
      <c r="A21" s="59" t="s">
        <v>29</v>
      </c>
      <c r="B21" s="60" t="s">
        <v>17</v>
      </c>
      <c r="C21" s="60" t="s">
        <v>22</v>
      </c>
      <c r="D21" s="60" t="s">
        <v>37</v>
      </c>
      <c r="E21" s="60" t="s">
        <v>39</v>
      </c>
      <c r="F21" s="61" t="s">
        <v>18</v>
      </c>
      <c r="G21" s="61"/>
      <c r="H21" s="61"/>
      <c r="I21" s="61"/>
      <c r="J21" s="61"/>
      <c r="K21" s="61"/>
      <c r="L21" s="61"/>
      <c r="M21" s="62">
        <v>1197954</v>
      </c>
      <c r="N21" s="62">
        <v>1197954</v>
      </c>
      <c r="O21" s="62"/>
      <c r="P21" s="62"/>
      <c r="Q21" s="62"/>
      <c r="R21" s="62"/>
      <c r="S21" s="62"/>
      <c r="T21" s="62"/>
      <c r="U21" s="62"/>
      <c r="V21" s="62"/>
      <c r="W21" s="62"/>
      <c r="X21" s="62"/>
      <c r="Y21" s="62"/>
      <c r="Z21" s="62"/>
      <c r="AA21" s="62"/>
      <c r="AB21" s="62"/>
      <c r="AC21" s="62"/>
      <c r="AD21" s="62"/>
      <c r="AE21" s="62"/>
      <c r="AF21" s="50">
        <v>0</v>
      </c>
      <c r="AG21" s="50">
        <v>0</v>
      </c>
      <c r="AH21" s="50">
        <v>45570</v>
      </c>
      <c r="AI21" s="50">
        <v>0</v>
      </c>
      <c r="AJ21" s="50">
        <v>0</v>
      </c>
      <c r="AK21" s="51">
        <v>1</v>
      </c>
      <c r="AL21" s="50">
        <v>0</v>
      </c>
      <c r="AM21" s="51">
        <v>0</v>
      </c>
      <c r="AN21" s="50">
        <v>0</v>
      </c>
    </row>
    <row r="22" spans="1:40" ht="26.25" outlineLevel="6">
      <c r="A22" s="59" t="s">
        <v>40</v>
      </c>
      <c r="B22" s="60" t="s">
        <v>17</v>
      </c>
      <c r="C22" s="60" t="s">
        <v>22</v>
      </c>
      <c r="D22" s="60" t="s">
        <v>41</v>
      </c>
      <c r="E22" s="60"/>
      <c r="F22" s="61" t="s">
        <v>18</v>
      </c>
      <c r="G22" s="61"/>
      <c r="H22" s="61"/>
      <c r="I22" s="61"/>
      <c r="J22" s="61"/>
      <c r="K22" s="61"/>
      <c r="L22" s="61"/>
      <c r="M22" s="62">
        <f>M23+M25</f>
        <v>6458749</v>
      </c>
      <c r="N22" s="62">
        <f>N23+N25</f>
        <v>6458749</v>
      </c>
      <c r="O22" s="62">
        <f>O23+O25</f>
        <v>0</v>
      </c>
      <c r="P22" s="62">
        <f>P23+P25</f>
        <v>0</v>
      </c>
      <c r="Q22" s="62">
        <f>Q23+Q25</f>
        <v>0</v>
      </c>
      <c r="R22" s="62">
        <f>R23+R25</f>
        <v>0</v>
      </c>
      <c r="S22" s="62">
        <f>S23+S25</f>
        <v>0</v>
      </c>
      <c r="T22" s="62">
        <f>T23+T25</f>
        <v>0</v>
      </c>
      <c r="U22" s="62">
        <f>U23+U25</f>
        <v>0</v>
      </c>
      <c r="V22" s="62">
        <f>V23+V25</f>
        <v>0</v>
      </c>
      <c r="W22" s="62">
        <f>W23+W25</f>
        <v>0</v>
      </c>
      <c r="X22" s="62">
        <f>X23+X25</f>
        <v>0</v>
      </c>
      <c r="Y22" s="62">
        <f>Y23+Y25</f>
        <v>0</v>
      </c>
      <c r="Z22" s="62">
        <f>Z23+Z25</f>
        <v>0</v>
      </c>
      <c r="AA22" s="62">
        <f>AA23+AA25</f>
        <v>0</v>
      </c>
      <c r="AB22" s="62">
        <f>AB23+AB25</f>
        <v>0</v>
      </c>
      <c r="AC22" s="62">
        <f>AC23+AC25</f>
        <v>0</v>
      </c>
      <c r="AD22" s="62">
        <f>AD23+AD25</f>
        <v>0</v>
      </c>
      <c r="AE22" s="62">
        <f>AE23+AE25</f>
        <v>6396395.75</v>
      </c>
      <c r="AF22" s="50">
        <v>0</v>
      </c>
      <c r="AG22" s="50">
        <v>0</v>
      </c>
      <c r="AH22" s="50">
        <v>291571.93</v>
      </c>
      <c r="AI22" s="50">
        <v>38.05</v>
      </c>
      <c r="AJ22" s="50">
        <v>67775.02</v>
      </c>
      <c r="AK22" s="51">
        <v>0.811413887613562</v>
      </c>
      <c r="AL22" s="50">
        <v>0</v>
      </c>
      <c r="AM22" s="51">
        <v>0</v>
      </c>
      <c r="AN22" s="50">
        <v>0</v>
      </c>
    </row>
    <row r="23" spans="1:40" ht="62.25" outlineLevel="7">
      <c r="A23" s="59" t="s">
        <v>28</v>
      </c>
      <c r="B23" s="60" t="s">
        <v>17</v>
      </c>
      <c r="C23" s="60" t="s">
        <v>22</v>
      </c>
      <c r="D23" s="60" t="s">
        <v>41</v>
      </c>
      <c r="E23" s="60" t="s">
        <v>38</v>
      </c>
      <c r="F23" s="61" t="s">
        <v>18</v>
      </c>
      <c r="G23" s="61"/>
      <c r="H23" s="61"/>
      <c r="I23" s="61"/>
      <c r="J23" s="61"/>
      <c r="K23" s="61"/>
      <c r="L23" s="61"/>
      <c r="M23" s="62">
        <f>M24</f>
        <v>5694116</v>
      </c>
      <c r="N23" s="62">
        <f>N24</f>
        <v>5694116</v>
      </c>
      <c r="O23" s="62">
        <f>O24</f>
        <v>0</v>
      </c>
      <c r="P23" s="62">
        <f>P24</f>
        <v>0</v>
      </c>
      <c r="Q23" s="62">
        <f>Q24</f>
        <v>0</v>
      </c>
      <c r="R23" s="62">
        <f>R24</f>
        <v>0</v>
      </c>
      <c r="S23" s="62">
        <f>S24</f>
        <v>0</v>
      </c>
      <c r="T23" s="62">
        <f>T24</f>
        <v>0</v>
      </c>
      <c r="U23" s="62">
        <f>U24</f>
        <v>0</v>
      </c>
      <c r="V23" s="62">
        <f>V24</f>
        <v>0</v>
      </c>
      <c r="W23" s="62">
        <f>W24</f>
        <v>0</v>
      </c>
      <c r="X23" s="62">
        <f>X24</f>
        <v>0</v>
      </c>
      <c r="Y23" s="62">
        <f>Y24</f>
        <v>0</v>
      </c>
      <c r="Z23" s="62">
        <f>Z24</f>
        <v>0</v>
      </c>
      <c r="AA23" s="62">
        <f>AA24</f>
        <v>0</v>
      </c>
      <c r="AB23" s="62">
        <f>AB24</f>
        <v>0</v>
      </c>
      <c r="AC23" s="62">
        <f>AC24</f>
        <v>0</v>
      </c>
      <c r="AD23" s="62">
        <f>AD24</f>
        <v>0</v>
      </c>
      <c r="AE23" s="62">
        <f>AE24</f>
        <v>5694116</v>
      </c>
      <c r="AF23" s="50">
        <v>0</v>
      </c>
      <c r="AG23" s="50">
        <v>0</v>
      </c>
      <c r="AH23" s="50">
        <v>291571.93</v>
      </c>
      <c r="AI23" s="50">
        <v>38.05</v>
      </c>
      <c r="AJ23" s="50">
        <v>67775.02</v>
      </c>
      <c r="AK23" s="51">
        <v>0.811413887613562</v>
      </c>
      <c r="AL23" s="50">
        <v>0</v>
      </c>
      <c r="AM23" s="51">
        <v>0</v>
      </c>
      <c r="AN23" s="50">
        <v>0</v>
      </c>
    </row>
    <row r="24" spans="1:40" ht="26.25" outlineLevel="7">
      <c r="A24" s="59" t="s">
        <v>29</v>
      </c>
      <c r="B24" s="60" t="s">
        <v>17</v>
      </c>
      <c r="C24" s="60" t="s">
        <v>22</v>
      </c>
      <c r="D24" s="60" t="s">
        <v>41</v>
      </c>
      <c r="E24" s="60" t="s">
        <v>39</v>
      </c>
      <c r="F24" s="61" t="s">
        <v>18</v>
      </c>
      <c r="G24" s="61"/>
      <c r="H24" s="61"/>
      <c r="I24" s="61"/>
      <c r="J24" s="61"/>
      <c r="K24" s="61"/>
      <c r="L24" s="61"/>
      <c r="M24" s="62">
        <v>5694116</v>
      </c>
      <c r="N24" s="62">
        <v>5694116</v>
      </c>
      <c r="O24" s="62"/>
      <c r="P24" s="62"/>
      <c r="Q24" s="62"/>
      <c r="R24" s="62"/>
      <c r="S24" s="62"/>
      <c r="T24" s="62"/>
      <c r="U24" s="62"/>
      <c r="V24" s="62"/>
      <c r="W24" s="62"/>
      <c r="X24" s="62"/>
      <c r="Y24" s="62"/>
      <c r="Z24" s="62"/>
      <c r="AA24" s="62"/>
      <c r="AB24" s="62"/>
      <c r="AC24" s="62"/>
      <c r="AD24" s="62"/>
      <c r="AE24" s="62">
        <v>5694116</v>
      </c>
      <c r="AF24" s="50">
        <v>0</v>
      </c>
      <c r="AG24" s="50">
        <v>0</v>
      </c>
      <c r="AH24" s="50">
        <v>291571.93</v>
      </c>
      <c r="AI24" s="50">
        <v>38.05</v>
      </c>
      <c r="AJ24" s="50">
        <v>67775.02</v>
      </c>
      <c r="AK24" s="51">
        <v>0.811413887613562</v>
      </c>
      <c r="AL24" s="50">
        <v>0</v>
      </c>
      <c r="AM24" s="51">
        <v>0</v>
      </c>
      <c r="AN24" s="50">
        <v>0</v>
      </c>
    </row>
    <row r="25" spans="1:40" ht="26.25" outlineLevel="6">
      <c r="A25" s="59" t="s">
        <v>32</v>
      </c>
      <c r="B25" s="60" t="s">
        <v>17</v>
      </c>
      <c r="C25" s="60" t="s">
        <v>22</v>
      </c>
      <c r="D25" s="60" t="s">
        <v>41</v>
      </c>
      <c r="E25" s="60" t="s">
        <v>33</v>
      </c>
      <c r="F25" s="61" t="s">
        <v>18</v>
      </c>
      <c r="G25" s="61"/>
      <c r="H25" s="61"/>
      <c r="I25" s="61"/>
      <c r="J25" s="61"/>
      <c r="K25" s="61"/>
      <c r="L25" s="61"/>
      <c r="M25" s="62">
        <f>M26</f>
        <v>764633</v>
      </c>
      <c r="N25" s="62">
        <f>N26</f>
        <v>764633</v>
      </c>
      <c r="O25" s="62">
        <f>O26</f>
        <v>0</v>
      </c>
      <c r="P25" s="62">
        <f>P26</f>
        <v>0</v>
      </c>
      <c r="Q25" s="62">
        <f>Q26</f>
        <v>0</v>
      </c>
      <c r="R25" s="62">
        <f>R26</f>
        <v>0</v>
      </c>
      <c r="S25" s="62">
        <f>S26</f>
        <v>0</v>
      </c>
      <c r="T25" s="62">
        <f>T26</f>
        <v>0</v>
      </c>
      <c r="U25" s="62">
        <f>U26</f>
        <v>0</v>
      </c>
      <c r="V25" s="62">
        <f>V26</f>
        <v>0</v>
      </c>
      <c r="W25" s="62">
        <f>W26</f>
        <v>0</v>
      </c>
      <c r="X25" s="62">
        <f>X26</f>
        <v>0</v>
      </c>
      <c r="Y25" s="62">
        <f>Y26</f>
        <v>0</v>
      </c>
      <c r="Z25" s="62">
        <f>Z26</f>
        <v>0</v>
      </c>
      <c r="AA25" s="62">
        <f>AA26</f>
        <v>0</v>
      </c>
      <c r="AB25" s="62">
        <f>AB26</f>
        <v>0</v>
      </c>
      <c r="AC25" s="62">
        <f>AC26</f>
        <v>0</v>
      </c>
      <c r="AD25" s="62">
        <f>AD26</f>
        <v>0</v>
      </c>
      <c r="AE25" s="62">
        <f>AE26</f>
        <v>702279.75</v>
      </c>
      <c r="AF25" s="50">
        <v>0</v>
      </c>
      <c r="AG25" s="50">
        <v>0</v>
      </c>
      <c r="AH25" s="50">
        <v>0</v>
      </c>
      <c r="AI25" s="50">
        <v>0</v>
      </c>
      <c r="AJ25" s="50">
        <v>961252</v>
      </c>
      <c r="AK25" s="51">
        <v>0</v>
      </c>
      <c r="AL25" s="50">
        <v>0</v>
      </c>
      <c r="AM25" s="51">
        <v>0</v>
      </c>
      <c r="AN25" s="50">
        <v>0</v>
      </c>
    </row>
    <row r="26" spans="1:40" ht="26.25" outlineLevel="7">
      <c r="A26" s="59" t="s">
        <v>34</v>
      </c>
      <c r="B26" s="60" t="s">
        <v>17</v>
      </c>
      <c r="C26" s="60" t="s">
        <v>22</v>
      </c>
      <c r="D26" s="60" t="s">
        <v>41</v>
      </c>
      <c r="E26" s="60" t="s">
        <v>35</v>
      </c>
      <c r="F26" s="61" t="s">
        <v>18</v>
      </c>
      <c r="G26" s="61"/>
      <c r="H26" s="61"/>
      <c r="I26" s="61"/>
      <c r="J26" s="61"/>
      <c r="K26" s="61"/>
      <c r="L26" s="61"/>
      <c r="M26" s="62">
        <v>764633</v>
      </c>
      <c r="N26" s="62">
        <v>764633</v>
      </c>
      <c r="O26" s="62"/>
      <c r="P26" s="62"/>
      <c r="Q26" s="62"/>
      <c r="R26" s="62"/>
      <c r="S26" s="62"/>
      <c r="T26" s="62"/>
      <c r="U26" s="62"/>
      <c r="V26" s="62"/>
      <c r="W26" s="62"/>
      <c r="X26" s="62"/>
      <c r="Y26" s="62"/>
      <c r="Z26" s="62"/>
      <c r="AA26" s="62"/>
      <c r="AB26" s="62"/>
      <c r="AC26" s="62"/>
      <c r="AD26" s="62"/>
      <c r="AE26" s="62">
        <v>702279.75</v>
      </c>
      <c r="AF26" s="50">
        <v>0</v>
      </c>
      <c r="AG26" s="50">
        <v>0</v>
      </c>
      <c r="AH26" s="50">
        <v>0</v>
      </c>
      <c r="AI26" s="50">
        <v>0</v>
      </c>
      <c r="AJ26" s="50">
        <v>961252</v>
      </c>
      <c r="AK26" s="51">
        <v>0</v>
      </c>
      <c r="AL26" s="50">
        <v>0</v>
      </c>
      <c r="AM26" s="51">
        <v>0</v>
      </c>
      <c r="AN26" s="50">
        <v>0</v>
      </c>
    </row>
    <row r="27" spans="1:40" ht="38.25" outlineLevel="7">
      <c r="A27" s="59" t="s">
        <v>42</v>
      </c>
      <c r="B27" s="60" t="s">
        <v>17</v>
      </c>
      <c r="C27" s="60" t="s">
        <v>22</v>
      </c>
      <c r="D27" s="60" t="s">
        <v>43</v>
      </c>
      <c r="E27" s="60"/>
      <c r="F27" s="61" t="s">
        <v>18</v>
      </c>
      <c r="G27" s="61"/>
      <c r="H27" s="61"/>
      <c r="I27" s="61"/>
      <c r="J27" s="61"/>
      <c r="K27" s="61"/>
      <c r="L27" s="61"/>
      <c r="M27" s="62">
        <f>M28+M30+M34+M32</f>
        <v>176205370</v>
      </c>
      <c r="N27" s="62">
        <f>N28+N30+N34+N32</f>
        <v>176741724.52</v>
      </c>
      <c r="O27" s="62">
        <f>O28+O30+O34+O32</f>
        <v>0</v>
      </c>
      <c r="P27" s="62">
        <f>P28+P30+P34+P32</f>
        <v>0</v>
      </c>
      <c r="Q27" s="62">
        <f>Q28+Q30+Q34+Q32</f>
        <v>0</v>
      </c>
      <c r="R27" s="62">
        <f>R28+R30+R34+R32</f>
        <v>0</v>
      </c>
      <c r="S27" s="62">
        <f>S28+S30+S34+S32</f>
        <v>0</v>
      </c>
      <c r="T27" s="62">
        <f>T28+T30+T34+T32</f>
        <v>0</v>
      </c>
      <c r="U27" s="62">
        <f>U28+U30+U34+U32</f>
        <v>0</v>
      </c>
      <c r="V27" s="62">
        <f>V28+V30+V34+V32</f>
        <v>0</v>
      </c>
      <c r="W27" s="62">
        <f>W28+W30+W34+W32</f>
        <v>0</v>
      </c>
      <c r="X27" s="62">
        <f>X28+X30+X34+X32</f>
        <v>0</v>
      </c>
      <c r="Y27" s="62">
        <f>Y28+Y30+Y34+Y32</f>
        <v>0</v>
      </c>
      <c r="Z27" s="62">
        <f>Z28+Z30+Z34+Z32</f>
        <v>0</v>
      </c>
      <c r="AA27" s="62">
        <f>AA28+AA30+AA34+AA32</f>
        <v>0</v>
      </c>
      <c r="AB27" s="62">
        <f>AB28+AB30+AB34+AB32</f>
        <v>0</v>
      </c>
      <c r="AC27" s="62">
        <f>AC28+AC30+AC34+AC32</f>
        <v>0</v>
      </c>
      <c r="AD27" s="62">
        <f>AD28+AD30+AD34+AD32</f>
        <v>0</v>
      </c>
      <c r="AE27" s="62">
        <f>AE28+AE30+AE34+AE32</f>
        <v>174573984.47000003</v>
      </c>
      <c r="AF27" s="50">
        <v>0</v>
      </c>
      <c r="AG27" s="50">
        <v>0</v>
      </c>
      <c r="AH27" s="50">
        <v>0</v>
      </c>
      <c r="AI27" s="50">
        <v>0</v>
      </c>
      <c r="AJ27" s="50">
        <v>961252</v>
      </c>
      <c r="AK27" s="51">
        <v>0</v>
      </c>
      <c r="AL27" s="50">
        <v>0</v>
      </c>
      <c r="AM27" s="51">
        <v>0</v>
      </c>
      <c r="AN27" s="50">
        <v>0</v>
      </c>
    </row>
    <row r="28" spans="1:40" ht="62.25" outlineLevel="6">
      <c r="A28" s="59" t="s">
        <v>28</v>
      </c>
      <c r="B28" s="60" t="s">
        <v>17</v>
      </c>
      <c r="C28" s="60" t="s">
        <v>22</v>
      </c>
      <c r="D28" s="60" t="s">
        <v>43</v>
      </c>
      <c r="E28" s="60" t="s">
        <v>38</v>
      </c>
      <c r="F28" s="61" t="s">
        <v>18</v>
      </c>
      <c r="G28" s="61"/>
      <c r="H28" s="61"/>
      <c r="I28" s="61"/>
      <c r="J28" s="61"/>
      <c r="K28" s="61"/>
      <c r="L28" s="61"/>
      <c r="M28" s="62">
        <f>M29</f>
        <v>165516400</v>
      </c>
      <c r="N28" s="62">
        <f>N29</f>
        <v>165516400</v>
      </c>
      <c r="O28" s="62">
        <f>O29</f>
        <v>0</v>
      </c>
      <c r="P28" s="62">
        <f>P29</f>
        <v>0</v>
      </c>
      <c r="Q28" s="62">
        <f>Q29</f>
        <v>0</v>
      </c>
      <c r="R28" s="62">
        <f>R29</f>
        <v>0</v>
      </c>
      <c r="S28" s="62">
        <f>S29</f>
        <v>0</v>
      </c>
      <c r="T28" s="62">
        <f>T29</f>
        <v>0</v>
      </c>
      <c r="U28" s="62">
        <f>U29</f>
        <v>0</v>
      </c>
      <c r="V28" s="62">
        <f>V29</f>
        <v>0</v>
      </c>
      <c r="W28" s="62">
        <f>W29</f>
        <v>0</v>
      </c>
      <c r="X28" s="62">
        <f>X29</f>
        <v>0</v>
      </c>
      <c r="Y28" s="62">
        <f>Y29</f>
        <v>0</v>
      </c>
      <c r="Z28" s="62">
        <f>Z29</f>
        <v>0</v>
      </c>
      <c r="AA28" s="62">
        <f>AA29</f>
        <v>0</v>
      </c>
      <c r="AB28" s="62">
        <f>AB29</f>
        <v>0</v>
      </c>
      <c r="AC28" s="62">
        <f>AC29</f>
        <v>0</v>
      </c>
      <c r="AD28" s="62">
        <f>AD29</f>
        <v>0</v>
      </c>
      <c r="AE28" s="62">
        <f>AE29</f>
        <v>164282768.49</v>
      </c>
      <c r="AF28" s="50">
        <v>0</v>
      </c>
      <c r="AG28" s="50">
        <v>0</v>
      </c>
      <c r="AH28" s="50">
        <v>5870997.66</v>
      </c>
      <c r="AI28" s="50">
        <v>6.09</v>
      </c>
      <c r="AJ28" s="50">
        <v>6464.25</v>
      </c>
      <c r="AK28" s="51">
        <v>0.9989001641523186</v>
      </c>
      <c r="AL28" s="50">
        <v>0</v>
      </c>
      <c r="AM28" s="51">
        <v>0</v>
      </c>
      <c r="AN28" s="50">
        <v>0</v>
      </c>
    </row>
    <row r="29" spans="1:40" ht="26.25" outlineLevel="7">
      <c r="A29" s="59" t="s">
        <v>44</v>
      </c>
      <c r="B29" s="60" t="s">
        <v>17</v>
      </c>
      <c r="C29" s="60" t="s">
        <v>22</v>
      </c>
      <c r="D29" s="60" t="s">
        <v>43</v>
      </c>
      <c r="E29" s="60" t="s">
        <v>39</v>
      </c>
      <c r="F29" s="61" t="s">
        <v>18</v>
      </c>
      <c r="G29" s="61"/>
      <c r="H29" s="61"/>
      <c r="I29" s="61"/>
      <c r="J29" s="61"/>
      <c r="K29" s="61"/>
      <c r="L29" s="61"/>
      <c r="M29" s="62">
        <v>165516400</v>
      </c>
      <c r="N29" s="62">
        <v>165516400</v>
      </c>
      <c r="O29" s="62"/>
      <c r="P29" s="62"/>
      <c r="Q29" s="62"/>
      <c r="R29" s="62"/>
      <c r="S29" s="62"/>
      <c r="T29" s="62"/>
      <c r="U29" s="62"/>
      <c r="V29" s="62"/>
      <c r="W29" s="62"/>
      <c r="X29" s="62"/>
      <c r="Y29" s="62"/>
      <c r="Z29" s="62"/>
      <c r="AA29" s="62"/>
      <c r="AB29" s="62"/>
      <c r="AC29" s="62"/>
      <c r="AD29" s="62"/>
      <c r="AE29" s="62">
        <v>164282768.49</v>
      </c>
      <c r="AF29" s="50">
        <v>0</v>
      </c>
      <c r="AG29" s="50">
        <v>0</v>
      </c>
      <c r="AH29" s="50">
        <v>5447537</v>
      </c>
      <c r="AI29" s="50">
        <v>0</v>
      </c>
      <c r="AJ29" s="50">
        <v>0</v>
      </c>
      <c r="AK29" s="51">
        <v>1</v>
      </c>
      <c r="AL29" s="50">
        <v>0</v>
      </c>
      <c r="AM29" s="51">
        <v>0</v>
      </c>
      <c r="AN29" s="50">
        <v>0</v>
      </c>
    </row>
    <row r="30" spans="1:40" ht="26.25" outlineLevel="7">
      <c r="A30" s="59" t="s">
        <v>32</v>
      </c>
      <c r="B30" s="60" t="s">
        <v>17</v>
      </c>
      <c r="C30" s="60" t="s">
        <v>22</v>
      </c>
      <c r="D30" s="60" t="s">
        <v>43</v>
      </c>
      <c r="E30" s="60" t="s">
        <v>33</v>
      </c>
      <c r="F30" s="61" t="s">
        <v>18</v>
      </c>
      <c r="G30" s="61"/>
      <c r="H30" s="61"/>
      <c r="I30" s="61"/>
      <c r="J30" s="61"/>
      <c r="K30" s="61"/>
      <c r="L30" s="61"/>
      <c r="M30" s="62">
        <f>M31</f>
        <v>10538970</v>
      </c>
      <c r="N30" s="62">
        <f>N31</f>
        <v>11075324.52</v>
      </c>
      <c r="O30" s="62">
        <f>O31</f>
        <v>0</v>
      </c>
      <c r="P30" s="62">
        <f>P31</f>
        <v>0</v>
      </c>
      <c r="Q30" s="62">
        <f>Q31</f>
        <v>0</v>
      </c>
      <c r="R30" s="62">
        <f>R31</f>
        <v>0</v>
      </c>
      <c r="S30" s="62">
        <f>S31</f>
        <v>0</v>
      </c>
      <c r="T30" s="62">
        <f>T31</f>
        <v>0</v>
      </c>
      <c r="U30" s="62">
        <f>U31</f>
        <v>0</v>
      </c>
      <c r="V30" s="62">
        <f>V31</f>
        <v>0</v>
      </c>
      <c r="W30" s="62">
        <f>W31</f>
        <v>0</v>
      </c>
      <c r="X30" s="62">
        <f>X31</f>
        <v>0</v>
      </c>
      <c r="Y30" s="62">
        <f>Y31</f>
        <v>0</v>
      </c>
      <c r="Z30" s="62">
        <f>Z31</f>
        <v>0</v>
      </c>
      <c r="AA30" s="62">
        <f>AA31</f>
        <v>0</v>
      </c>
      <c r="AB30" s="62">
        <f>AB31</f>
        <v>0</v>
      </c>
      <c r="AC30" s="62">
        <f>AC31</f>
        <v>0</v>
      </c>
      <c r="AD30" s="62">
        <f>AD31</f>
        <v>0</v>
      </c>
      <c r="AE30" s="62">
        <f>AE31</f>
        <v>10234792.18</v>
      </c>
      <c r="AF30" s="50">
        <v>0</v>
      </c>
      <c r="AG30" s="50">
        <v>0</v>
      </c>
      <c r="AH30" s="50">
        <v>5447537</v>
      </c>
      <c r="AI30" s="50">
        <v>0</v>
      </c>
      <c r="AJ30" s="50">
        <v>0</v>
      </c>
      <c r="AK30" s="51">
        <v>1</v>
      </c>
      <c r="AL30" s="50">
        <v>0</v>
      </c>
      <c r="AM30" s="51">
        <v>0</v>
      </c>
      <c r="AN30" s="50">
        <v>0</v>
      </c>
    </row>
    <row r="31" spans="1:40" ht="26.25" outlineLevel="7">
      <c r="A31" s="59" t="s">
        <v>34</v>
      </c>
      <c r="B31" s="60" t="s">
        <v>17</v>
      </c>
      <c r="C31" s="60" t="s">
        <v>22</v>
      </c>
      <c r="D31" s="60" t="s">
        <v>43</v>
      </c>
      <c r="E31" s="60" t="s">
        <v>35</v>
      </c>
      <c r="F31" s="61" t="s">
        <v>18</v>
      </c>
      <c r="G31" s="61"/>
      <c r="H31" s="61"/>
      <c r="I31" s="61"/>
      <c r="J31" s="61"/>
      <c r="K31" s="61"/>
      <c r="L31" s="61"/>
      <c r="M31" s="62">
        <v>10538970</v>
      </c>
      <c r="N31" s="62">
        <v>11075324.52</v>
      </c>
      <c r="O31" s="62"/>
      <c r="P31" s="62"/>
      <c r="Q31" s="62"/>
      <c r="R31" s="62"/>
      <c r="S31" s="62"/>
      <c r="T31" s="62"/>
      <c r="U31" s="62"/>
      <c r="V31" s="62"/>
      <c r="W31" s="62"/>
      <c r="X31" s="62"/>
      <c r="Y31" s="62"/>
      <c r="Z31" s="62"/>
      <c r="AA31" s="62"/>
      <c r="AB31" s="62"/>
      <c r="AC31" s="62"/>
      <c r="AD31" s="62"/>
      <c r="AE31" s="62">
        <v>10234792.18</v>
      </c>
      <c r="AF31" s="50">
        <v>0</v>
      </c>
      <c r="AG31" s="50">
        <v>0</v>
      </c>
      <c r="AH31" s="50">
        <v>423460.66</v>
      </c>
      <c r="AI31" s="50">
        <v>6.09</v>
      </c>
      <c r="AJ31" s="50">
        <v>6464.25</v>
      </c>
      <c r="AK31" s="51">
        <v>0.9849644477834816</v>
      </c>
      <c r="AL31" s="50">
        <v>0</v>
      </c>
      <c r="AM31" s="51">
        <v>0</v>
      </c>
      <c r="AN31" s="50">
        <v>0</v>
      </c>
    </row>
    <row r="32" spans="1:40" ht="15.75" outlineLevel="7">
      <c r="A32" s="59" t="s">
        <v>45</v>
      </c>
      <c r="B32" s="60" t="s">
        <v>17</v>
      </c>
      <c r="C32" s="60" t="s">
        <v>22</v>
      </c>
      <c r="D32" s="60" t="s">
        <v>43</v>
      </c>
      <c r="E32" s="60">
        <v>300</v>
      </c>
      <c r="F32" s="61"/>
      <c r="G32" s="61"/>
      <c r="H32" s="61"/>
      <c r="I32" s="61"/>
      <c r="J32" s="61"/>
      <c r="K32" s="61"/>
      <c r="L32" s="61"/>
      <c r="M32" s="62">
        <f>M33</f>
        <v>50000</v>
      </c>
      <c r="N32" s="62">
        <f>N33</f>
        <v>50000</v>
      </c>
      <c r="O32" s="62">
        <f>O33</f>
        <v>0</v>
      </c>
      <c r="P32" s="62">
        <f>P33</f>
        <v>0</v>
      </c>
      <c r="Q32" s="62">
        <f>Q33</f>
        <v>0</v>
      </c>
      <c r="R32" s="62">
        <f>R33</f>
        <v>0</v>
      </c>
      <c r="S32" s="62">
        <f>S33</f>
        <v>0</v>
      </c>
      <c r="T32" s="62">
        <f>T33</f>
        <v>0</v>
      </c>
      <c r="U32" s="62">
        <f>U33</f>
        <v>0</v>
      </c>
      <c r="V32" s="62">
        <f>V33</f>
        <v>0</v>
      </c>
      <c r="W32" s="62">
        <f>W33</f>
        <v>0</v>
      </c>
      <c r="X32" s="62">
        <f>X33</f>
        <v>0</v>
      </c>
      <c r="Y32" s="62">
        <f>Y33</f>
        <v>0</v>
      </c>
      <c r="Z32" s="62">
        <f>Z33</f>
        <v>0</v>
      </c>
      <c r="AA32" s="62">
        <f>AA33</f>
        <v>0</v>
      </c>
      <c r="AB32" s="62">
        <f>AB33</f>
        <v>0</v>
      </c>
      <c r="AC32" s="62">
        <f>AC33</f>
        <v>0</v>
      </c>
      <c r="AD32" s="62">
        <f>AD33</f>
        <v>0</v>
      </c>
      <c r="AE32" s="62">
        <f>AE33</f>
        <v>50000</v>
      </c>
      <c r="AF32" s="50"/>
      <c r="AG32" s="50"/>
      <c r="AH32" s="50"/>
      <c r="AI32" s="50"/>
      <c r="AJ32" s="50"/>
      <c r="AK32" s="51"/>
      <c r="AL32" s="50"/>
      <c r="AM32" s="51"/>
      <c r="AN32" s="50"/>
    </row>
    <row r="33" spans="1:40" ht="26.25" outlineLevel="7">
      <c r="A33" s="59" t="s">
        <v>46</v>
      </c>
      <c r="B33" s="60" t="s">
        <v>17</v>
      </c>
      <c r="C33" s="60" t="s">
        <v>22</v>
      </c>
      <c r="D33" s="60" t="s">
        <v>43</v>
      </c>
      <c r="E33" s="60">
        <v>320</v>
      </c>
      <c r="F33" s="61"/>
      <c r="G33" s="61"/>
      <c r="H33" s="61"/>
      <c r="I33" s="61"/>
      <c r="J33" s="61"/>
      <c r="K33" s="61"/>
      <c r="L33" s="61"/>
      <c r="M33" s="62">
        <v>50000</v>
      </c>
      <c r="N33" s="62">
        <v>50000</v>
      </c>
      <c r="O33" s="62"/>
      <c r="P33" s="62"/>
      <c r="Q33" s="62"/>
      <c r="R33" s="62"/>
      <c r="S33" s="62"/>
      <c r="T33" s="62"/>
      <c r="U33" s="62"/>
      <c r="V33" s="62"/>
      <c r="W33" s="62"/>
      <c r="X33" s="62"/>
      <c r="Y33" s="62"/>
      <c r="Z33" s="62"/>
      <c r="AA33" s="62"/>
      <c r="AB33" s="62"/>
      <c r="AC33" s="62"/>
      <c r="AD33" s="62"/>
      <c r="AE33" s="62">
        <v>50000</v>
      </c>
      <c r="AF33" s="50"/>
      <c r="AG33" s="50"/>
      <c r="AH33" s="50"/>
      <c r="AI33" s="50"/>
      <c r="AJ33" s="50"/>
      <c r="AK33" s="51"/>
      <c r="AL33" s="50"/>
      <c r="AM33" s="51"/>
      <c r="AN33" s="50"/>
    </row>
    <row r="34" spans="1:40" ht="15.75" outlineLevel="7">
      <c r="A34" s="59" t="s">
        <v>47</v>
      </c>
      <c r="B34" s="60" t="s">
        <v>17</v>
      </c>
      <c r="C34" s="60" t="s">
        <v>22</v>
      </c>
      <c r="D34" s="60" t="s">
        <v>43</v>
      </c>
      <c r="E34" s="60" t="s">
        <v>48</v>
      </c>
      <c r="F34" s="61" t="s">
        <v>18</v>
      </c>
      <c r="G34" s="61"/>
      <c r="H34" s="61"/>
      <c r="I34" s="61"/>
      <c r="J34" s="61"/>
      <c r="K34" s="61"/>
      <c r="L34" s="61"/>
      <c r="M34" s="62">
        <f>M35</f>
        <v>100000</v>
      </c>
      <c r="N34" s="62">
        <f>N35</f>
        <v>100000</v>
      </c>
      <c r="O34" s="62">
        <f>O35</f>
        <v>0</v>
      </c>
      <c r="P34" s="62">
        <f>P35</f>
        <v>0</v>
      </c>
      <c r="Q34" s="62">
        <f>Q35</f>
        <v>0</v>
      </c>
      <c r="R34" s="62">
        <f>R35</f>
        <v>0</v>
      </c>
      <c r="S34" s="62">
        <f>S35</f>
        <v>0</v>
      </c>
      <c r="T34" s="62">
        <f>T35</f>
        <v>0</v>
      </c>
      <c r="U34" s="62">
        <f>U35</f>
        <v>0</v>
      </c>
      <c r="V34" s="62">
        <f>V35</f>
        <v>0</v>
      </c>
      <c r="W34" s="62">
        <f>W35</f>
        <v>0</v>
      </c>
      <c r="X34" s="62">
        <f>X35</f>
        <v>0</v>
      </c>
      <c r="Y34" s="62">
        <f>Y35</f>
        <v>0</v>
      </c>
      <c r="Z34" s="62">
        <f>Z35</f>
        <v>0</v>
      </c>
      <c r="AA34" s="62">
        <f>AA35</f>
        <v>0</v>
      </c>
      <c r="AB34" s="62">
        <f>AB35</f>
        <v>0</v>
      </c>
      <c r="AC34" s="62">
        <f>AC35</f>
        <v>0</v>
      </c>
      <c r="AD34" s="62">
        <f>AD35</f>
        <v>0</v>
      </c>
      <c r="AE34" s="62">
        <f>AE35</f>
        <v>6423.8</v>
      </c>
      <c r="AF34" s="50">
        <v>0</v>
      </c>
      <c r="AG34" s="50">
        <v>0</v>
      </c>
      <c r="AH34" s="50">
        <v>423460.66</v>
      </c>
      <c r="AI34" s="50">
        <v>6.09</v>
      </c>
      <c r="AJ34" s="50">
        <v>6464.25</v>
      </c>
      <c r="AK34" s="51">
        <v>0.9849644477834816</v>
      </c>
      <c r="AL34" s="50">
        <v>0</v>
      </c>
      <c r="AM34" s="51">
        <v>0</v>
      </c>
      <c r="AN34" s="50">
        <v>0</v>
      </c>
    </row>
    <row r="35" spans="1:40" ht="15.75" outlineLevel="6">
      <c r="A35" s="59" t="s">
        <v>49</v>
      </c>
      <c r="B35" s="60" t="s">
        <v>17</v>
      </c>
      <c r="C35" s="60" t="s">
        <v>22</v>
      </c>
      <c r="D35" s="60" t="s">
        <v>43</v>
      </c>
      <c r="E35" s="60" t="s">
        <v>50</v>
      </c>
      <c r="F35" s="61" t="s">
        <v>18</v>
      </c>
      <c r="G35" s="61"/>
      <c r="H35" s="61"/>
      <c r="I35" s="61"/>
      <c r="J35" s="61"/>
      <c r="K35" s="61"/>
      <c r="L35" s="61"/>
      <c r="M35" s="62">
        <v>100000</v>
      </c>
      <c r="N35" s="62">
        <v>100000</v>
      </c>
      <c r="O35" s="62"/>
      <c r="P35" s="62"/>
      <c r="Q35" s="62"/>
      <c r="R35" s="62"/>
      <c r="S35" s="62"/>
      <c r="T35" s="62"/>
      <c r="U35" s="62"/>
      <c r="V35" s="62"/>
      <c r="W35" s="62"/>
      <c r="X35" s="62"/>
      <c r="Y35" s="62"/>
      <c r="Z35" s="62"/>
      <c r="AA35" s="62"/>
      <c r="AB35" s="62"/>
      <c r="AC35" s="62"/>
      <c r="AD35" s="62"/>
      <c r="AE35" s="62">
        <v>6423.8</v>
      </c>
      <c r="AF35" s="50">
        <v>0</v>
      </c>
      <c r="AG35" s="50">
        <v>0</v>
      </c>
      <c r="AH35" s="50">
        <v>172097014.26</v>
      </c>
      <c r="AI35" s="50">
        <v>26201.53</v>
      </c>
      <c r="AJ35" s="50">
        <v>9613184.21</v>
      </c>
      <c r="AK35" s="51">
        <v>0.9471036940866001</v>
      </c>
      <c r="AL35" s="50">
        <v>0</v>
      </c>
      <c r="AM35" s="51">
        <v>0</v>
      </c>
      <c r="AN35" s="50">
        <v>0</v>
      </c>
    </row>
    <row r="36" spans="1:40" ht="38.25" outlineLevel="6">
      <c r="A36" s="59" t="s">
        <v>51</v>
      </c>
      <c r="B36" s="60" t="s">
        <v>17</v>
      </c>
      <c r="C36" s="60" t="s">
        <v>22</v>
      </c>
      <c r="D36" s="60" t="s">
        <v>52</v>
      </c>
      <c r="E36" s="60"/>
      <c r="F36" s="61"/>
      <c r="G36" s="61"/>
      <c r="H36" s="61"/>
      <c r="I36" s="61"/>
      <c r="J36" s="61"/>
      <c r="K36" s="61"/>
      <c r="L36" s="61"/>
      <c r="M36" s="62">
        <f aca="true" t="shared" si="57" ref="M36:M37">M37</f>
        <v>0</v>
      </c>
      <c r="N36" s="62">
        <f aca="true" t="shared" si="58" ref="N36:N37">N37</f>
        <v>926631.85</v>
      </c>
      <c r="O36" s="62">
        <f aca="true" t="shared" si="59" ref="O36:O37">O37</f>
        <v>926631.85</v>
      </c>
      <c r="P36" s="62">
        <f aca="true" t="shared" si="60" ref="P36:P37">P37</f>
        <v>926631.85</v>
      </c>
      <c r="Q36" s="62">
        <f aca="true" t="shared" si="61" ref="Q36:Q37">Q37</f>
        <v>926631.85</v>
      </c>
      <c r="R36" s="62">
        <f aca="true" t="shared" si="62" ref="R36:R37">R37</f>
        <v>926631.85</v>
      </c>
      <c r="S36" s="62">
        <f aca="true" t="shared" si="63" ref="S36:S37">S37</f>
        <v>926631.85</v>
      </c>
      <c r="T36" s="62">
        <f aca="true" t="shared" si="64" ref="T36:T37">T37</f>
        <v>926631.85</v>
      </c>
      <c r="U36" s="62">
        <f aca="true" t="shared" si="65" ref="U36:U37">U37</f>
        <v>926631.85</v>
      </c>
      <c r="V36" s="62">
        <f aca="true" t="shared" si="66" ref="V36:V37">V37</f>
        <v>926631.85</v>
      </c>
      <c r="W36" s="62">
        <f aca="true" t="shared" si="67" ref="W36:W37">W37</f>
        <v>926631.85</v>
      </c>
      <c r="X36" s="62">
        <f aca="true" t="shared" si="68" ref="X36:X37">X37</f>
        <v>926631.85</v>
      </c>
      <c r="Y36" s="62">
        <f aca="true" t="shared" si="69" ref="Y36:Y37">Y37</f>
        <v>926631.85</v>
      </c>
      <c r="Z36" s="62">
        <f aca="true" t="shared" si="70" ref="Z36:Z37">Z37</f>
        <v>926631.85</v>
      </c>
      <c r="AA36" s="62">
        <f aca="true" t="shared" si="71" ref="AA36:AA37">AA37</f>
        <v>926631.85</v>
      </c>
      <c r="AB36" s="62">
        <f aca="true" t="shared" si="72" ref="AB36:AB37">AB37</f>
        <v>926631.85</v>
      </c>
      <c r="AC36" s="62">
        <f aca="true" t="shared" si="73" ref="AC36:AC37">AC37</f>
        <v>926631.85</v>
      </c>
      <c r="AD36" s="62">
        <f aca="true" t="shared" si="74" ref="AD36:AD37">AD37</f>
        <v>926631.85</v>
      </c>
      <c r="AE36" s="62">
        <f aca="true" t="shared" si="75" ref="AE36:AE37">AE37</f>
        <v>926631.85</v>
      </c>
      <c r="AF36" s="50"/>
      <c r="AG36" s="50"/>
      <c r="AH36" s="50"/>
      <c r="AI36" s="50"/>
      <c r="AJ36" s="50"/>
      <c r="AK36" s="51"/>
      <c r="AL36" s="50"/>
      <c r="AM36" s="51"/>
      <c r="AN36" s="50"/>
    </row>
    <row r="37" spans="1:40" ht="62.25" outlineLevel="6">
      <c r="A37" s="59" t="s">
        <v>28</v>
      </c>
      <c r="B37" s="60" t="s">
        <v>17</v>
      </c>
      <c r="C37" s="60" t="s">
        <v>22</v>
      </c>
      <c r="D37" s="60" t="s">
        <v>52</v>
      </c>
      <c r="E37" s="60" t="s">
        <v>38</v>
      </c>
      <c r="F37" s="61"/>
      <c r="G37" s="61"/>
      <c r="H37" s="61"/>
      <c r="I37" s="61"/>
      <c r="J37" s="61"/>
      <c r="K37" s="61"/>
      <c r="L37" s="61"/>
      <c r="M37" s="62">
        <f t="shared" si="57"/>
        <v>0</v>
      </c>
      <c r="N37" s="62">
        <f t="shared" si="58"/>
        <v>926631.85</v>
      </c>
      <c r="O37" s="62">
        <f t="shared" si="59"/>
        <v>926631.85</v>
      </c>
      <c r="P37" s="62">
        <f t="shared" si="60"/>
        <v>926631.85</v>
      </c>
      <c r="Q37" s="62">
        <f t="shared" si="61"/>
        <v>926631.85</v>
      </c>
      <c r="R37" s="62">
        <f t="shared" si="62"/>
        <v>926631.85</v>
      </c>
      <c r="S37" s="62">
        <f t="shared" si="63"/>
        <v>926631.85</v>
      </c>
      <c r="T37" s="62">
        <f t="shared" si="64"/>
        <v>926631.85</v>
      </c>
      <c r="U37" s="62">
        <f t="shared" si="65"/>
        <v>926631.85</v>
      </c>
      <c r="V37" s="62">
        <f t="shared" si="66"/>
        <v>926631.85</v>
      </c>
      <c r="W37" s="62">
        <f t="shared" si="67"/>
        <v>926631.85</v>
      </c>
      <c r="X37" s="62">
        <f t="shared" si="68"/>
        <v>926631.85</v>
      </c>
      <c r="Y37" s="62">
        <f t="shared" si="69"/>
        <v>926631.85</v>
      </c>
      <c r="Z37" s="62">
        <f t="shared" si="70"/>
        <v>926631.85</v>
      </c>
      <c r="AA37" s="62">
        <f t="shared" si="71"/>
        <v>926631.85</v>
      </c>
      <c r="AB37" s="62">
        <f t="shared" si="72"/>
        <v>926631.85</v>
      </c>
      <c r="AC37" s="62">
        <f t="shared" si="73"/>
        <v>926631.85</v>
      </c>
      <c r="AD37" s="62">
        <f t="shared" si="74"/>
        <v>926631.85</v>
      </c>
      <c r="AE37" s="62">
        <f t="shared" si="75"/>
        <v>926631.85</v>
      </c>
      <c r="AF37" s="50"/>
      <c r="AG37" s="50"/>
      <c r="AH37" s="50"/>
      <c r="AI37" s="50"/>
      <c r="AJ37" s="50"/>
      <c r="AK37" s="51"/>
      <c r="AL37" s="50"/>
      <c r="AM37" s="51"/>
      <c r="AN37" s="50"/>
    </row>
    <row r="38" spans="1:40" ht="26.25" outlineLevel="6">
      <c r="A38" s="59" t="s">
        <v>29</v>
      </c>
      <c r="B38" s="60" t="s">
        <v>17</v>
      </c>
      <c r="C38" s="60" t="s">
        <v>22</v>
      </c>
      <c r="D38" s="60" t="s">
        <v>52</v>
      </c>
      <c r="E38" s="60" t="s">
        <v>39</v>
      </c>
      <c r="F38" s="61"/>
      <c r="G38" s="61"/>
      <c r="H38" s="61"/>
      <c r="I38" s="61"/>
      <c r="J38" s="61"/>
      <c r="K38" s="61"/>
      <c r="L38" s="61"/>
      <c r="M38" s="62">
        <v>0</v>
      </c>
      <c r="N38" s="62">
        <v>926631.85</v>
      </c>
      <c r="O38" s="62">
        <v>926631.85</v>
      </c>
      <c r="P38" s="62">
        <v>926631.85</v>
      </c>
      <c r="Q38" s="62">
        <v>926631.85</v>
      </c>
      <c r="R38" s="62">
        <v>926631.85</v>
      </c>
      <c r="S38" s="62">
        <v>926631.85</v>
      </c>
      <c r="T38" s="62">
        <v>926631.85</v>
      </c>
      <c r="U38" s="62">
        <v>926631.85</v>
      </c>
      <c r="V38" s="62">
        <v>926631.85</v>
      </c>
      <c r="W38" s="62">
        <v>926631.85</v>
      </c>
      <c r="X38" s="62">
        <v>926631.85</v>
      </c>
      <c r="Y38" s="62">
        <v>926631.85</v>
      </c>
      <c r="Z38" s="62">
        <v>926631.85</v>
      </c>
      <c r="AA38" s="62">
        <v>926631.85</v>
      </c>
      <c r="AB38" s="62">
        <v>926631.85</v>
      </c>
      <c r="AC38" s="62">
        <v>926631.85</v>
      </c>
      <c r="AD38" s="62">
        <v>926631.85</v>
      </c>
      <c r="AE38" s="62">
        <v>926631.85</v>
      </c>
      <c r="AF38" s="50"/>
      <c r="AG38" s="50"/>
      <c r="AH38" s="50"/>
      <c r="AI38" s="50"/>
      <c r="AJ38" s="50"/>
      <c r="AK38" s="51"/>
      <c r="AL38" s="50"/>
      <c r="AM38" s="51"/>
      <c r="AN38" s="50"/>
    </row>
    <row r="39" spans="1:40" ht="50.25" outlineLevel="6">
      <c r="A39" s="59" t="s">
        <v>53</v>
      </c>
      <c r="B39" s="60" t="s">
        <v>17</v>
      </c>
      <c r="C39" s="60" t="s">
        <v>22</v>
      </c>
      <c r="D39" s="60" t="s">
        <v>54</v>
      </c>
      <c r="E39" s="60"/>
      <c r="F39" s="61"/>
      <c r="G39" s="61"/>
      <c r="H39" s="61"/>
      <c r="I39" s="61"/>
      <c r="J39" s="61"/>
      <c r="K39" s="61"/>
      <c r="L39" s="61"/>
      <c r="M39" s="62">
        <f aca="true" t="shared" si="76" ref="M39:M40">M40</f>
        <v>5620668</v>
      </c>
      <c r="N39" s="62">
        <f aca="true" t="shared" si="77" ref="N39:N40">N40</f>
        <v>5620668</v>
      </c>
      <c r="O39" s="62">
        <f aca="true" t="shared" si="78" ref="O39:O40">O40</f>
        <v>5620668</v>
      </c>
      <c r="P39" s="62">
        <f aca="true" t="shared" si="79" ref="P39:P40">P40</f>
        <v>5620668</v>
      </c>
      <c r="Q39" s="62">
        <f aca="true" t="shared" si="80" ref="Q39:Q40">Q40</f>
        <v>5620668</v>
      </c>
      <c r="R39" s="62">
        <f aca="true" t="shared" si="81" ref="R39:R40">R40</f>
        <v>5620668</v>
      </c>
      <c r="S39" s="62">
        <f aca="true" t="shared" si="82" ref="S39:S40">S40</f>
        <v>5620668</v>
      </c>
      <c r="T39" s="62">
        <f aca="true" t="shared" si="83" ref="T39:T40">T40</f>
        <v>5620668</v>
      </c>
      <c r="U39" s="62">
        <f aca="true" t="shared" si="84" ref="U39:U40">U40</f>
        <v>5620668</v>
      </c>
      <c r="V39" s="62">
        <f aca="true" t="shared" si="85" ref="V39:V40">V40</f>
        <v>5620668</v>
      </c>
      <c r="W39" s="62">
        <f aca="true" t="shared" si="86" ref="W39:W40">W40</f>
        <v>5620668</v>
      </c>
      <c r="X39" s="62">
        <f aca="true" t="shared" si="87" ref="X39:X40">X40</f>
        <v>5620668</v>
      </c>
      <c r="Y39" s="62">
        <f aca="true" t="shared" si="88" ref="Y39:Y40">Y40</f>
        <v>5620668</v>
      </c>
      <c r="Z39" s="62">
        <f aca="true" t="shared" si="89" ref="Z39:Z40">Z40</f>
        <v>5620668</v>
      </c>
      <c r="AA39" s="62">
        <f aca="true" t="shared" si="90" ref="AA39:AA40">AA40</f>
        <v>5620668</v>
      </c>
      <c r="AB39" s="62">
        <f aca="true" t="shared" si="91" ref="AB39:AB40">AB40</f>
        <v>5620668</v>
      </c>
      <c r="AC39" s="62">
        <f aca="true" t="shared" si="92" ref="AC39:AC40">AC40</f>
        <v>5620668</v>
      </c>
      <c r="AD39" s="62">
        <f aca="true" t="shared" si="93" ref="AD39:AD40">AD40</f>
        <v>5620668</v>
      </c>
      <c r="AE39" s="62">
        <f aca="true" t="shared" si="94" ref="AE39:AE40">AE40</f>
        <v>5620668</v>
      </c>
      <c r="AF39" s="50"/>
      <c r="AG39" s="50"/>
      <c r="AH39" s="50"/>
      <c r="AI39" s="50"/>
      <c r="AJ39" s="50"/>
      <c r="AK39" s="51"/>
      <c r="AL39" s="50"/>
      <c r="AM39" s="51"/>
      <c r="AN39" s="50"/>
    </row>
    <row r="40" spans="1:40" ht="62.25" outlineLevel="6">
      <c r="A40" s="59" t="s">
        <v>28</v>
      </c>
      <c r="B40" s="60" t="s">
        <v>17</v>
      </c>
      <c r="C40" s="60" t="s">
        <v>22</v>
      </c>
      <c r="D40" s="60" t="s">
        <v>54</v>
      </c>
      <c r="E40" s="60" t="s">
        <v>38</v>
      </c>
      <c r="F40" s="61"/>
      <c r="G40" s="61"/>
      <c r="H40" s="61"/>
      <c r="I40" s="61"/>
      <c r="J40" s="61"/>
      <c r="K40" s="61"/>
      <c r="L40" s="61"/>
      <c r="M40" s="62">
        <f t="shared" si="76"/>
        <v>5620668</v>
      </c>
      <c r="N40" s="62">
        <f t="shared" si="77"/>
        <v>5620668</v>
      </c>
      <c r="O40" s="62">
        <f t="shared" si="78"/>
        <v>5620668</v>
      </c>
      <c r="P40" s="62">
        <f t="shared" si="79"/>
        <v>5620668</v>
      </c>
      <c r="Q40" s="62">
        <f t="shared" si="80"/>
        <v>5620668</v>
      </c>
      <c r="R40" s="62">
        <f t="shared" si="81"/>
        <v>5620668</v>
      </c>
      <c r="S40" s="62">
        <f t="shared" si="82"/>
        <v>5620668</v>
      </c>
      <c r="T40" s="62">
        <f t="shared" si="83"/>
        <v>5620668</v>
      </c>
      <c r="U40" s="62">
        <f t="shared" si="84"/>
        <v>5620668</v>
      </c>
      <c r="V40" s="62">
        <f t="shared" si="85"/>
        <v>5620668</v>
      </c>
      <c r="W40" s="62">
        <f t="shared" si="86"/>
        <v>5620668</v>
      </c>
      <c r="X40" s="62">
        <f t="shared" si="87"/>
        <v>5620668</v>
      </c>
      <c r="Y40" s="62">
        <f t="shared" si="88"/>
        <v>5620668</v>
      </c>
      <c r="Z40" s="62">
        <f t="shared" si="89"/>
        <v>5620668</v>
      </c>
      <c r="AA40" s="62">
        <f t="shared" si="90"/>
        <v>5620668</v>
      </c>
      <c r="AB40" s="62">
        <f t="shared" si="91"/>
        <v>5620668</v>
      </c>
      <c r="AC40" s="62">
        <f t="shared" si="92"/>
        <v>5620668</v>
      </c>
      <c r="AD40" s="62">
        <f t="shared" si="93"/>
        <v>5620668</v>
      </c>
      <c r="AE40" s="62">
        <f t="shared" si="94"/>
        <v>5620668</v>
      </c>
      <c r="AF40" s="50"/>
      <c r="AG40" s="50"/>
      <c r="AH40" s="50"/>
      <c r="AI40" s="50"/>
      <c r="AJ40" s="50"/>
      <c r="AK40" s="51"/>
      <c r="AL40" s="50"/>
      <c r="AM40" s="51"/>
      <c r="AN40" s="50"/>
    </row>
    <row r="41" spans="1:40" ht="26.25" outlineLevel="6">
      <c r="A41" s="59" t="s">
        <v>29</v>
      </c>
      <c r="B41" s="60" t="s">
        <v>17</v>
      </c>
      <c r="C41" s="60" t="s">
        <v>22</v>
      </c>
      <c r="D41" s="60" t="s">
        <v>54</v>
      </c>
      <c r="E41" s="60" t="s">
        <v>39</v>
      </c>
      <c r="F41" s="61"/>
      <c r="G41" s="61"/>
      <c r="H41" s="61"/>
      <c r="I41" s="61"/>
      <c r="J41" s="61"/>
      <c r="K41" s="61"/>
      <c r="L41" s="61"/>
      <c r="M41" s="62">
        <v>5620668</v>
      </c>
      <c r="N41" s="62">
        <v>5620668</v>
      </c>
      <c r="O41" s="62">
        <v>5620668</v>
      </c>
      <c r="P41" s="62">
        <v>5620668</v>
      </c>
      <c r="Q41" s="62">
        <v>5620668</v>
      </c>
      <c r="R41" s="62">
        <v>5620668</v>
      </c>
      <c r="S41" s="62">
        <v>5620668</v>
      </c>
      <c r="T41" s="62">
        <v>5620668</v>
      </c>
      <c r="U41" s="62">
        <v>5620668</v>
      </c>
      <c r="V41" s="62">
        <v>5620668</v>
      </c>
      <c r="W41" s="62">
        <v>5620668</v>
      </c>
      <c r="X41" s="62">
        <v>5620668</v>
      </c>
      <c r="Y41" s="62">
        <v>5620668</v>
      </c>
      <c r="Z41" s="62">
        <v>5620668</v>
      </c>
      <c r="AA41" s="62">
        <v>5620668</v>
      </c>
      <c r="AB41" s="62">
        <v>5620668</v>
      </c>
      <c r="AC41" s="62">
        <v>5620668</v>
      </c>
      <c r="AD41" s="62">
        <v>5620668</v>
      </c>
      <c r="AE41" s="62">
        <v>5620668</v>
      </c>
      <c r="AF41" s="50"/>
      <c r="AG41" s="50"/>
      <c r="AH41" s="50"/>
      <c r="AI41" s="50"/>
      <c r="AJ41" s="50"/>
      <c r="AK41" s="51"/>
      <c r="AL41" s="50"/>
      <c r="AM41" s="51"/>
      <c r="AN41" s="50"/>
    </row>
    <row r="42" spans="1:40" ht="38.25" outlineLevel="6">
      <c r="A42" s="59" t="s">
        <v>55</v>
      </c>
      <c r="B42" s="60" t="s">
        <v>17</v>
      </c>
      <c r="C42" s="60" t="s">
        <v>22</v>
      </c>
      <c r="D42" s="60" t="s">
        <v>56</v>
      </c>
      <c r="E42" s="60"/>
      <c r="F42" s="61"/>
      <c r="G42" s="61"/>
      <c r="H42" s="61"/>
      <c r="I42" s="61"/>
      <c r="J42" s="61"/>
      <c r="K42" s="61"/>
      <c r="L42" s="61"/>
      <c r="M42" s="62">
        <f aca="true" t="shared" si="95" ref="M42:M44">M43</f>
        <v>114943</v>
      </c>
      <c r="N42" s="62">
        <f aca="true" t="shared" si="96" ref="N42:N44">N43</f>
        <v>114943</v>
      </c>
      <c r="O42" s="62">
        <f aca="true" t="shared" si="97" ref="O42:O44">O43</f>
        <v>114943</v>
      </c>
      <c r="P42" s="62">
        <f aca="true" t="shared" si="98" ref="P42:P44">P43</f>
        <v>114943</v>
      </c>
      <c r="Q42" s="62">
        <f aca="true" t="shared" si="99" ref="Q42:Q44">Q43</f>
        <v>114943</v>
      </c>
      <c r="R42" s="62">
        <f aca="true" t="shared" si="100" ref="R42:R44">R43</f>
        <v>114943</v>
      </c>
      <c r="S42" s="62">
        <f aca="true" t="shared" si="101" ref="S42:S44">S43</f>
        <v>114943</v>
      </c>
      <c r="T42" s="62">
        <f aca="true" t="shared" si="102" ref="T42:T44">T43</f>
        <v>114943</v>
      </c>
      <c r="U42" s="62">
        <f aca="true" t="shared" si="103" ref="U42:U44">U43</f>
        <v>114943</v>
      </c>
      <c r="V42" s="62">
        <f aca="true" t="shared" si="104" ref="V42:V44">V43</f>
        <v>114943</v>
      </c>
      <c r="W42" s="62">
        <f aca="true" t="shared" si="105" ref="W42:W44">W43</f>
        <v>114943</v>
      </c>
      <c r="X42" s="62">
        <f aca="true" t="shared" si="106" ref="X42:X44">X43</f>
        <v>114943</v>
      </c>
      <c r="Y42" s="62">
        <f aca="true" t="shared" si="107" ref="Y42:Y44">Y43</f>
        <v>114943</v>
      </c>
      <c r="Z42" s="62">
        <f aca="true" t="shared" si="108" ref="Z42:Z44">Z43</f>
        <v>114943</v>
      </c>
      <c r="AA42" s="62">
        <f aca="true" t="shared" si="109" ref="AA42:AA44">AA43</f>
        <v>114943</v>
      </c>
      <c r="AB42" s="62">
        <f aca="true" t="shared" si="110" ref="AB42:AB44">AB43</f>
        <v>114943</v>
      </c>
      <c r="AC42" s="62">
        <f aca="true" t="shared" si="111" ref="AC42:AC44">AC43</f>
        <v>114943</v>
      </c>
      <c r="AD42" s="62">
        <f aca="true" t="shared" si="112" ref="AD42:AD44">AD43</f>
        <v>114943</v>
      </c>
      <c r="AE42" s="62">
        <f aca="true" t="shared" si="113" ref="AE42:AE44">AE43</f>
        <v>114943</v>
      </c>
      <c r="AF42" s="50"/>
      <c r="AG42" s="50"/>
      <c r="AH42" s="50"/>
      <c r="AI42" s="50"/>
      <c r="AJ42" s="50"/>
      <c r="AK42" s="51"/>
      <c r="AL42" s="50"/>
      <c r="AM42" s="51"/>
      <c r="AN42" s="50"/>
    </row>
    <row r="43" spans="1:40" ht="50.25" outlineLevel="6">
      <c r="A43" s="59" t="s">
        <v>57</v>
      </c>
      <c r="B43" s="60" t="s">
        <v>17</v>
      </c>
      <c r="C43" s="60" t="s">
        <v>22</v>
      </c>
      <c r="D43" s="60" t="s">
        <v>58</v>
      </c>
      <c r="E43" s="60"/>
      <c r="F43" s="61"/>
      <c r="G43" s="61"/>
      <c r="H43" s="61"/>
      <c r="I43" s="61"/>
      <c r="J43" s="61"/>
      <c r="K43" s="61"/>
      <c r="L43" s="61"/>
      <c r="M43" s="62">
        <f t="shared" si="95"/>
        <v>114943</v>
      </c>
      <c r="N43" s="62">
        <f t="shared" si="96"/>
        <v>114943</v>
      </c>
      <c r="O43" s="62">
        <f t="shared" si="97"/>
        <v>114943</v>
      </c>
      <c r="P43" s="62">
        <f t="shared" si="98"/>
        <v>114943</v>
      </c>
      <c r="Q43" s="62">
        <f t="shared" si="99"/>
        <v>114943</v>
      </c>
      <c r="R43" s="62">
        <f t="shared" si="100"/>
        <v>114943</v>
      </c>
      <c r="S43" s="62">
        <f t="shared" si="101"/>
        <v>114943</v>
      </c>
      <c r="T43" s="62">
        <f t="shared" si="102"/>
        <v>114943</v>
      </c>
      <c r="U43" s="62">
        <f t="shared" si="103"/>
        <v>114943</v>
      </c>
      <c r="V43" s="62">
        <f t="shared" si="104"/>
        <v>114943</v>
      </c>
      <c r="W43" s="62">
        <f t="shared" si="105"/>
        <v>114943</v>
      </c>
      <c r="X43" s="62">
        <f t="shared" si="106"/>
        <v>114943</v>
      </c>
      <c r="Y43" s="62">
        <f t="shared" si="107"/>
        <v>114943</v>
      </c>
      <c r="Z43" s="62">
        <f t="shared" si="108"/>
        <v>114943</v>
      </c>
      <c r="AA43" s="62">
        <f t="shared" si="109"/>
        <v>114943</v>
      </c>
      <c r="AB43" s="62">
        <f t="shared" si="110"/>
        <v>114943</v>
      </c>
      <c r="AC43" s="62">
        <f t="shared" si="111"/>
        <v>114943</v>
      </c>
      <c r="AD43" s="62">
        <f t="shared" si="112"/>
        <v>114943</v>
      </c>
      <c r="AE43" s="62">
        <f t="shared" si="113"/>
        <v>114943</v>
      </c>
      <c r="AF43" s="50"/>
      <c r="AG43" s="50"/>
      <c r="AH43" s="50"/>
      <c r="AI43" s="50"/>
      <c r="AJ43" s="50"/>
      <c r="AK43" s="51"/>
      <c r="AL43" s="50"/>
      <c r="AM43" s="51"/>
      <c r="AN43" s="50"/>
    </row>
    <row r="44" spans="1:40" ht="62.25" outlineLevel="6">
      <c r="A44" s="59" t="s">
        <v>28</v>
      </c>
      <c r="B44" s="60" t="s">
        <v>17</v>
      </c>
      <c r="C44" s="60" t="s">
        <v>22</v>
      </c>
      <c r="D44" s="60" t="s">
        <v>58</v>
      </c>
      <c r="E44" s="60" t="s">
        <v>38</v>
      </c>
      <c r="F44" s="61"/>
      <c r="G44" s="61"/>
      <c r="H44" s="61"/>
      <c r="I44" s="61"/>
      <c r="J44" s="61"/>
      <c r="K44" s="61"/>
      <c r="L44" s="61"/>
      <c r="M44" s="62">
        <f t="shared" si="95"/>
        <v>114943</v>
      </c>
      <c r="N44" s="62">
        <f t="shared" si="96"/>
        <v>114943</v>
      </c>
      <c r="O44" s="62">
        <f t="shared" si="97"/>
        <v>114943</v>
      </c>
      <c r="P44" s="62">
        <f t="shared" si="98"/>
        <v>114943</v>
      </c>
      <c r="Q44" s="62">
        <f t="shared" si="99"/>
        <v>114943</v>
      </c>
      <c r="R44" s="62">
        <f t="shared" si="100"/>
        <v>114943</v>
      </c>
      <c r="S44" s="62">
        <f t="shared" si="101"/>
        <v>114943</v>
      </c>
      <c r="T44" s="62">
        <f t="shared" si="102"/>
        <v>114943</v>
      </c>
      <c r="U44" s="62">
        <f t="shared" si="103"/>
        <v>114943</v>
      </c>
      <c r="V44" s="62">
        <f t="shared" si="104"/>
        <v>114943</v>
      </c>
      <c r="W44" s="62">
        <f t="shared" si="105"/>
        <v>114943</v>
      </c>
      <c r="X44" s="62">
        <f t="shared" si="106"/>
        <v>114943</v>
      </c>
      <c r="Y44" s="62">
        <f t="shared" si="107"/>
        <v>114943</v>
      </c>
      <c r="Z44" s="62">
        <f t="shared" si="108"/>
        <v>114943</v>
      </c>
      <c r="AA44" s="62">
        <f t="shared" si="109"/>
        <v>114943</v>
      </c>
      <c r="AB44" s="62">
        <f t="shared" si="110"/>
        <v>114943</v>
      </c>
      <c r="AC44" s="62">
        <f t="shared" si="111"/>
        <v>114943</v>
      </c>
      <c r="AD44" s="62">
        <f t="shared" si="112"/>
        <v>114943</v>
      </c>
      <c r="AE44" s="62">
        <f t="shared" si="113"/>
        <v>114943</v>
      </c>
      <c r="AF44" s="50"/>
      <c r="AG44" s="50"/>
      <c r="AH44" s="50"/>
      <c r="AI44" s="50"/>
      <c r="AJ44" s="50"/>
      <c r="AK44" s="51"/>
      <c r="AL44" s="50"/>
      <c r="AM44" s="51"/>
      <c r="AN44" s="50"/>
    </row>
    <row r="45" spans="1:40" ht="26.25" outlineLevel="6">
      <c r="A45" s="59" t="s">
        <v>29</v>
      </c>
      <c r="B45" s="60" t="s">
        <v>17</v>
      </c>
      <c r="C45" s="60" t="s">
        <v>22</v>
      </c>
      <c r="D45" s="60" t="s">
        <v>58</v>
      </c>
      <c r="E45" s="60" t="s">
        <v>39</v>
      </c>
      <c r="F45" s="61"/>
      <c r="G45" s="61"/>
      <c r="H45" s="61"/>
      <c r="I45" s="61"/>
      <c r="J45" s="61"/>
      <c r="K45" s="61"/>
      <c r="L45" s="61"/>
      <c r="M45" s="62">
        <v>114943</v>
      </c>
      <c r="N45" s="62">
        <v>114943</v>
      </c>
      <c r="O45" s="62">
        <v>114943</v>
      </c>
      <c r="P45" s="62">
        <v>114943</v>
      </c>
      <c r="Q45" s="62">
        <v>114943</v>
      </c>
      <c r="R45" s="62">
        <v>114943</v>
      </c>
      <c r="S45" s="62">
        <v>114943</v>
      </c>
      <c r="T45" s="62">
        <v>114943</v>
      </c>
      <c r="U45" s="62">
        <v>114943</v>
      </c>
      <c r="V45" s="62">
        <v>114943</v>
      </c>
      <c r="W45" s="62">
        <v>114943</v>
      </c>
      <c r="X45" s="62">
        <v>114943</v>
      </c>
      <c r="Y45" s="62">
        <v>114943</v>
      </c>
      <c r="Z45" s="62">
        <v>114943</v>
      </c>
      <c r="AA45" s="62">
        <v>114943</v>
      </c>
      <c r="AB45" s="62">
        <v>114943</v>
      </c>
      <c r="AC45" s="62">
        <v>114943</v>
      </c>
      <c r="AD45" s="62">
        <v>114943</v>
      </c>
      <c r="AE45" s="62">
        <v>114943</v>
      </c>
      <c r="AF45" s="50"/>
      <c r="AG45" s="50"/>
      <c r="AH45" s="50"/>
      <c r="AI45" s="50"/>
      <c r="AJ45" s="50"/>
      <c r="AK45" s="51"/>
      <c r="AL45" s="50"/>
      <c r="AM45" s="51"/>
      <c r="AN45" s="50"/>
    </row>
    <row r="46" spans="1:40" ht="15.75" outlineLevel="7">
      <c r="A46" s="52" t="s">
        <v>59</v>
      </c>
      <c r="B46" s="53" t="s">
        <v>17</v>
      </c>
      <c r="C46" s="53" t="s">
        <v>60</v>
      </c>
      <c r="D46" s="53"/>
      <c r="E46" s="53"/>
      <c r="F46" s="54" t="s">
        <v>18</v>
      </c>
      <c r="G46" s="54"/>
      <c r="H46" s="54"/>
      <c r="I46" s="54"/>
      <c r="J46" s="54"/>
      <c r="K46" s="54"/>
      <c r="L46" s="54"/>
      <c r="M46" s="55">
        <f aca="true" t="shared" si="114" ref="M46:M50">M47</f>
        <v>9738</v>
      </c>
      <c r="N46" s="55">
        <f aca="true" t="shared" si="115" ref="N46:N50">N47</f>
        <v>9738</v>
      </c>
      <c r="O46" s="55">
        <f aca="true" t="shared" si="116" ref="O46:O50">O47</f>
        <v>0</v>
      </c>
      <c r="P46" s="55">
        <f aca="true" t="shared" si="117" ref="P46:P50">P47</f>
        <v>0</v>
      </c>
      <c r="Q46" s="55">
        <f aca="true" t="shared" si="118" ref="Q46:Q50">Q47</f>
        <v>0</v>
      </c>
      <c r="R46" s="55">
        <f aca="true" t="shared" si="119" ref="R46:R50">R47</f>
        <v>0</v>
      </c>
      <c r="S46" s="55">
        <f aca="true" t="shared" si="120" ref="S46:S50">S47</f>
        <v>0</v>
      </c>
      <c r="T46" s="55">
        <f aca="true" t="shared" si="121" ref="T46:T50">T47</f>
        <v>0</v>
      </c>
      <c r="U46" s="55">
        <f aca="true" t="shared" si="122" ref="U46:U50">U47</f>
        <v>0</v>
      </c>
      <c r="V46" s="55">
        <f aca="true" t="shared" si="123" ref="V46:V50">V47</f>
        <v>0</v>
      </c>
      <c r="W46" s="55">
        <f aca="true" t="shared" si="124" ref="W46:W50">W47</f>
        <v>0</v>
      </c>
      <c r="X46" s="55">
        <f aca="true" t="shared" si="125" ref="X46:X50">X47</f>
        <v>0</v>
      </c>
      <c r="Y46" s="55">
        <f aca="true" t="shared" si="126" ref="Y46:Y50">Y47</f>
        <v>0</v>
      </c>
      <c r="Z46" s="55">
        <f aca="true" t="shared" si="127" ref="Z46:Z50">Z47</f>
        <v>0</v>
      </c>
      <c r="AA46" s="55">
        <f aca="true" t="shared" si="128" ref="AA46:AA50">AA47</f>
        <v>0</v>
      </c>
      <c r="AB46" s="55">
        <f aca="true" t="shared" si="129" ref="AB46:AB50">AB47</f>
        <v>0</v>
      </c>
      <c r="AC46" s="55">
        <f aca="true" t="shared" si="130" ref="AC46:AC50">AC47</f>
        <v>0</v>
      </c>
      <c r="AD46" s="55">
        <f aca="true" t="shared" si="131" ref="AD46:AD50">AD47</f>
        <v>0</v>
      </c>
      <c r="AE46" s="55">
        <f aca="true" t="shared" si="132" ref="AE46:AE50">AE47</f>
        <v>0</v>
      </c>
      <c r="AF46" s="50">
        <v>0</v>
      </c>
      <c r="AG46" s="50">
        <v>0</v>
      </c>
      <c r="AH46" s="50">
        <v>156207220.31</v>
      </c>
      <c r="AI46" s="50">
        <v>572.02</v>
      </c>
      <c r="AJ46" s="50">
        <v>7904607.67</v>
      </c>
      <c r="AK46" s="51">
        <v>0.951834183949537</v>
      </c>
      <c r="AL46" s="50">
        <v>0</v>
      </c>
      <c r="AM46" s="51">
        <v>0</v>
      </c>
      <c r="AN46" s="50">
        <v>0</v>
      </c>
    </row>
    <row r="47" spans="1:40" ht="15.75" outlineLevel="7">
      <c r="A47" s="59" t="s">
        <v>23</v>
      </c>
      <c r="B47" s="60" t="s">
        <v>17</v>
      </c>
      <c r="C47" s="60" t="s">
        <v>60</v>
      </c>
      <c r="D47" s="60" t="s">
        <v>24</v>
      </c>
      <c r="E47" s="60"/>
      <c r="F47" s="61" t="s">
        <v>18</v>
      </c>
      <c r="G47" s="61"/>
      <c r="H47" s="61"/>
      <c r="I47" s="61"/>
      <c r="J47" s="61"/>
      <c r="K47" s="61"/>
      <c r="L47" s="61"/>
      <c r="M47" s="62">
        <f t="shared" si="114"/>
        <v>9738</v>
      </c>
      <c r="N47" s="62">
        <f t="shared" si="115"/>
        <v>9738</v>
      </c>
      <c r="O47" s="62">
        <f t="shared" si="116"/>
        <v>0</v>
      </c>
      <c r="P47" s="62">
        <f t="shared" si="117"/>
        <v>0</v>
      </c>
      <c r="Q47" s="62">
        <f t="shared" si="118"/>
        <v>0</v>
      </c>
      <c r="R47" s="62">
        <f t="shared" si="119"/>
        <v>0</v>
      </c>
      <c r="S47" s="62">
        <f t="shared" si="120"/>
        <v>0</v>
      </c>
      <c r="T47" s="62">
        <f t="shared" si="121"/>
        <v>0</v>
      </c>
      <c r="U47" s="62">
        <f t="shared" si="122"/>
        <v>0</v>
      </c>
      <c r="V47" s="62">
        <f t="shared" si="123"/>
        <v>0</v>
      </c>
      <c r="W47" s="62">
        <f t="shared" si="124"/>
        <v>0</v>
      </c>
      <c r="X47" s="62">
        <f t="shared" si="125"/>
        <v>0</v>
      </c>
      <c r="Y47" s="62">
        <f t="shared" si="126"/>
        <v>0</v>
      </c>
      <c r="Z47" s="62">
        <f t="shared" si="127"/>
        <v>0</v>
      </c>
      <c r="AA47" s="62">
        <f t="shared" si="128"/>
        <v>0</v>
      </c>
      <c r="AB47" s="62">
        <f t="shared" si="129"/>
        <v>0</v>
      </c>
      <c r="AC47" s="62">
        <f t="shared" si="130"/>
        <v>0</v>
      </c>
      <c r="AD47" s="62">
        <f t="shared" si="131"/>
        <v>0</v>
      </c>
      <c r="AE47" s="62">
        <f t="shared" si="132"/>
        <v>0</v>
      </c>
      <c r="AF47" s="50">
        <v>0</v>
      </c>
      <c r="AG47" s="50">
        <v>0</v>
      </c>
      <c r="AH47" s="50">
        <v>156207220.31</v>
      </c>
      <c r="AI47" s="50">
        <v>572.02</v>
      </c>
      <c r="AJ47" s="50">
        <v>7904607.67</v>
      </c>
      <c r="AK47" s="51">
        <v>0.951834183949537</v>
      </c>
      <c r="AL47" s="50">
        <v>0</v>
      </c>
      <c r="AM47" s="51">
        <v>0</v>
      </c>
      <c r="AN47" s="50">
        <v>0</v>
      </c>
    </row>
    <row r="48" spans="1:40" ht="38.25" outlineLevel="7">
      <c r="A48" s="59" t="s">
        <v>55</v>
      </c>
      <c r="B48" s="60" t="s">
        <v>17</v>
      </c>
      <c r="C48" s="60" t="s">
        <v>60</v>
      </c>
      <c r="D48" s="60" t="s">
        <v>56</v>
      </c>
      <c r="E48" s="60"/>
      <c r="F48" s="61" t="s">
        <v>18</v>
      </c>
      <c r="G48" s="61"/>
      <c r="H48" s="61"/>
      <c r="I48" s="61"/>
      <c r="J48" s="61"/>
      <c r="K48" s="61"/>
      <c r="L48" s="61"/>
      <c r="M48" s="62">
        <f t="shared" si="114"/>
        <v>9738</v>
      </c>
      <c r="N48" s="62">
        <f t="shared" si="115"/>
        <v>9738</v>
      </c>
      <c r="O48" s="62">
        <f t="shared" si="116"/>
        <v>0</v>
      </c>
      <c r="P48" s="62">
        <f t="shared" si="117"/>
        <v>0</v>
      </c>
      <c r="Q48" s="62">
        <f t="shared" si="118"/>
        <v>0</v>
      </c>
      <c r="R48" s="62">
        <f t="shared" si="119"/>
        <v>0</v>
      </c>
      <c r="S48" s="62">
        <f t="shared" si="120"/>
        <v>0</v>
      </c>
      <c r="T48" s="62">
        <f t="shared" si="121"/>
        <v>0</v>
      </c>
      <c r="U48" s="62">
        <f t="shared" si="122"/>
        <v>0</v>
      </c>
      <c r="V48" s="62">
        <f t="shared" si="123"/>
        <v>0</v>
      </c>
      <c r="W48" s="62">
        <f t="shared" si="124"/>
        <v>0</v>
      </c>
      <c r="X48" s="62">
        <f t="shared" si="125"/>
        <v>0</v>
      </c>
      <c r="Y48" s="62">
        <f t="shared" si="126"/>
        <v>0</v>
      </c>
      <c r="Z48" s="62">
        <f t="shared" si="127"/>
        <v>0</v>
      </c>
      <c r="AA48" s="62">
        <f t="shared" si="128"/>
        <v>0</v>
      </c>
      <c r="AB48" s="62">
        <f t="shared" si="129"/>
        <v>0</v>
      </c>
      <c r="AC48" s="62">
        <f t="shared" si="130"/>
        <v>0</v>
      </c>
      <c r="AD48" s="62">
        <f t="shared" si="131"/>
        <v>0</v>
      </c>
      <c r="AE48" s="62">
        <f t="shared" si="132"/>
        <v>0</v>
      </c>
      <c r="AF48" s="50">
        <v>0</v>
      </c>
      <c r="AG48" s="50">
        <v>0</v>
      </c>
      <c r="AH48" s="50">
        <v>15873499.83</v>
      </c>
      <c r="AI48" s="50">
        <v>18629.51</v>
      </c>
      <c r="AJ48" s="50">
        <v>1581870.66</v>
      </c>
      <c r="AK48" s="51">
        <v>0.9094728934416848</v>
      </c>
      <c r="AL48" s="50">
        <v>0</v>
      </c>
      <c r="AM48" s="51">
        <v>0</v>
      </c>
      <c r="AN48" s="50">
        <v>0</v>
      </c>
    </row>
    <row r="49" spans="1:40" ht="50.25" outlineLevel="7">
      <c r="A49" s="59" t="s">
        <v>61</v>
      </c>
      <c r="B49" s="60" t="s">
        <v>17</v>
      </c>
      <c r="C49" s="60" t="s">
        <v>60</v>
      </c>
      <c r="D49" s="60" t="s">
        <v>62</v>
      </c>
      <c r="E49" s="60"/>
      <c r="F49" s="61" t="s">
        <v>18</v>
      </c>
      <c r="G49" s="61"/>
      <c r="H49" s="61"/>
      <c r="I49" s="61"/>
      <c r="J49" s="61"/>
      <c r="K49" s="61"/>
      <c r="L49" s="61"/>
      <c r="M49" s="62">
        <f t="shared" si="114"/>
        <v>9738</v>
      </c>
      <c r="N49" s="62">
        <f t="shared" si="115"/>
        <v>9738</v>
      </c>
      <c r="O49" s="62">
        <f t="shared" si="116"/>
        <v>0</v>
      </c>
      <c r="P49" s="62">
        <f t="shared" si="117"/>
        <v>0</v>
      </c>
      <c r="Q49" s="62">
        <f t="shared" si="118"/>
        <v>0</v>
      </c>
      <c r="R49" s="62">
        <f t="shared" si="119"/>
        <v>0</v>
      </c>
      <c r="S49" s="62">
        <f t="shared" si="120"/>
        <v>0</v>
      </c>
      <c r="T49" s="62">
        <f t="shared" si="121"/>
        <v>0</v>
      </c>
      <c r="U49" s="62">
        <f t="shared" si="122"/>
        <v>0</v>
      </c>
      <c r="V49" s="62">
        <f t="shared" si="123"/>
        <v>0</v>
      </c>
      <c r="W49" s="62">
        <f t="shared" si="124"/>
        <v>0</v>
      </c>
      <c r="X49" s="62">
        <f t="shared" si="125"/>
        <v>0</v>
      </c>
      <c r="Y49" s="62">
        <f t="shared" si="126"/>
        <v>0</v>
      </c>
      <c r="Z49" s="62">
        <f t="shared" si="127"/>
        <v>0</v>
      </c>
      <c r="AA49" s="62">
        <f t="shared" si="128"/>
        <v>0</v>
      </c>
      <c r="AB49" s="62">
        <f t="shared" si="129"/>
        <v>0</v>
      </c>
      <c r="AC49" s="62">
        <f t="shared" si="130"/>
        <v>0</v>
      </c>
      <c r="AD49" s="62">
        <f t="shared" si="131"/>
        <v>0</v>
      </c>
      <c r="AE49" s="62">
        <f t="shared" si="132"/>
        <v>0</v>
      </c>
      <c r="AF49" s="50">
        <v>0</v>
      </c>
      <c r="AG49" s="50">
        <v>0</v>
      </c>
      <c r="AH49" s="50">
        <v>15873499.83</v>
      </c>
      <c r="AI49" s="50">
        <v>18629.51</v>
      </c>
      <c r="AJ49" s="50">
        <v>1581870.66</v>
      </c>
      <c r="AK49" s="51">
        <v>0.9094728934416848</v>
      </c>
      <c r="AL49" s="50">
        <v>0</v>
      </c>
      <c r="AM49" s="51">
        <v>0</v>
      </c>
      <c r="AN49" s="50">
        <v>0</v>
      </c>
    </row>
    <row r="50" spans="1:40" ht="26.25" outlineLevel="7">
      <c r="A50" s="59" t="s">
        <v>32</v>
      </c>
      <c r="B50" s="60" t="s">
        <v>17</v>
      </c>
      <c r="C50" s="60" t="s">
        <v>60</v>
      </c>
      <c r="D50" s="60" t="s">
        <v>62</v>
      </c>
      <c r="E50" s="60" t="s">
        <v>33</v>
      </c>
      <c r="F50" s="61" t="s">
        <v>18</v>
      </c>
      <c r="G50" s="61"/>
      <c r="H50" s="61"/>
      <c r="I50" s="61"/>
      <c r="J50" s="61"/>
      <c r="K50" s="61"/>
      <c r="L50" s="61"/>
      <c r="M50" s="62">
        <f t="shared" si="114"/>
        <v>9738</v>
      </c>
      <c r="N50" s="62">
        <f t="shared" si="115"/>
        <v>9738</v>
      </c>
      <c r="O50" s="62">
        <f t="shared" si="116"/>
        <v>0</v>
      </c>
      <c r="P50" s="62">
        <f t="shared" si="117"/>
        <v>0</v>
      </c>
      <c r="Q50" s="62">
        <f t="shared" si="118"/>
        <v>0</v>
      </c>
      <c r="R50" s="62">
        <f t="shared" si="119"/>
        <v>0</v>
      </c>
      <c r="S50" s="62">
        <f t="shared" si="120"/>
        <v>0</v>
      </c>
      <c r="T50" s="62">
        <f t="shared" si="121"/>
        <v>0</v>
      </c>
      <c r="U50" s="62">
        <f t="shared" si="122"/>
        <v>0</v>
      </c>
      <c r="V50" s="62">
        <f t="shared" si="123"/>
        <v>0</v>
      </c>
      <c r="W50" s="62">
        <f t="shared" si="124"/>
        <v>0</v>
      </c>
      <c r="X50" s="62">
        <f t="shared" si="125"/>
        <v>0</v>
      </c>
      <c r="Y50" s="62">
        <f t="shared" si="126"/>
        <v>0</v>
      </c>
      <c r="Z50" s="62">
        <f t="shared" si="127"/>
        <v>0</v>
      </c>
      <c r="AA50" s="62">
        <f t="shared" si="128"/>
        <v>0</v>
      </c>
      <c r="AB50" s="62">
        <f t="shared" si="129"/>
        <v>0</v>
      </c>
      <c r="AC50" s="62">
        <f t="shared" si="130"/>
        <v>0</v>
      </c>
      <c r="AD50" s="62">
        <f t="shared" si="131"/>
        <v>0</v>
      </c>
      <c r="AE50" s="62">
        <f t="shared" si="132"/>
        <v>0</v>
      </c>
      <c r="AF50" s="50">
        <v>0</v>
      </c>
      <c r="AG50" s="50">
        <v>0</v>
      </c>
      <c r="AH50" s="50">
        <v>16294.12</v>
      </c>
      <c r="AI50" s="50">
        <v>7000</v>
      </c>
      <c r="AJ50" s="50">
        <v>126705.88</v>
      </c>
      <c r="AK50" s="51">
        <v>0.15529413333333333</v>
      </c>
      <c r="AL50" s="50">
        <v>0</v>
      </c>
      <c r="AM50" s="51">
        <v>0</v>
      </c>
      <c r="AN50" s="50">
        <v>0</v>
      </c>
    </row>
    <row r="51" spans="1:40" ht="26.25" outlineLevel="7">
      <c r="A51" s="59" t="s">
        <v>34</v>
      </c>
      <c r="B51" s="60" t="s">
        <v>17</v>
      </c>
      <c r="C51" s="60" t="s">
        <v>60</v>
      </c>
      <c r="D51" s="60" t="s">
        <v>62</v>
      </c>
      <c r="E51" s="60" t="s">
        <v>35</v>
      </c>
      <c r="F51" s="61" t="s">
        <v>18</v>
      </c>
      <c r="G51" s="61"/>
      <c r="H51" s="61"/>
      <c r="I51" s="61"/>
      <c r="J51" s="61"/>
      <c r="K51" s="61"/>
      <c r="L51" s="61"/>
      <c r="M51" s="62">
        <v>9738</v>
      </c>
      <c r="N51" s="62">
        <v>9738</v>
      </c>
      <c r="O51" s="62"/>
      <c r="P51" s="62"/>
      <c r="Q51" s="62"/>
      <c r="R51" s="62"/>
      <c r="S51" s="62"/>
      <c r="T51" s="62"/>
      <c r="U51" s="62"/>
      <c r="V51" s="62"/>
      <c r="W51" s="62"/>
      <c r="X51" s="62"/>
      <c r="Y51" s="62"/>
      <c r="Z51" s="62"/>
      <c r="AA51" s="62"/>
      <c r="AB51" s="62"/>
      <c r="AC51" s="62"/>
      <c r="AD51" s="62"/>
      <c r="AE51" s="62">
        <v>0</v>
      </c>
      <c r="AF51" s="50">
        <v>0</v>
      </c>
      <c r="AG51" s="50">
        <v>0</v>
      </c>
      <c r="AH51" s="50">
        <v>16294.12</v>
      </c>
      <c r="AI51" s="50">
        <v>7000</v>
      </c>
      <c r="AJ51" s="50">
        <v>126705.88</v>
      </c>
      <c r="AK51" s="51">
        <v>0.15529413333333333</v>
      </c>
      <c r="AL51" s="50">
        <v>0</v>
      </c>
      <c r="AM51" s="51">
        <v>0</v>
      </c>
      <c r="AN51" s="50">
        <v>0</v>
      </c>
    </row>
    <row r="52" spans="1:40" ht="15.75" outlineLevel="6">
      <c r="A52" s="52" t="s">
        <v>63</v>
      </c>
      <c r="B52" s="53" t="s">
        <v>17</v>
      </c>
      <c r="C52" s="53" t="s">
        <v>64</v>
      </c>
      <c r="D52" s="53"/>
      <c r="E52" s="53"/>
      <c r="F52" s="54" t="s">
        <v>18</v>
      </c>
      <c r="G52" s="54"/>
      <c r="H52" s="54"/>
      <c r="I52" s="54"/>
      <c r="J52" s="54"/>
      <c r="K52" s="54"/>
      <c r="L52" s="54"/>
      <c r="M52" s="55">
        <f>M53</f>
        <v>8396300</v>
      </c>
      <c r="N52" s="55">
        <f>N53</f>
        <v>8396300</v>
      </c>
      <c r="O52" s="55">
        <f>O53</f>
        <v>0</v>
      </c>
      <c r="P52" s="55">
        <f>P53</f>
        <v>0</v>
      </c>
      <c r="Q52" s="55">
        <f>Q53</f>
        <v>0</v>
      </c>
      <c r="R52" s="55">
        <f>R53</f>
        <v>0</v>
      </c>
      <c r="S52" s="55">
        <f>S53</f>
        <v>0</v>
      </c>
      <c r="T52" s="55">
        <f>T53</f>
        <v>0</v>
      </c>
      <c r="U52" s="55">
        <f>U53</f>
        <v>0</v>
      </c>
      <c r="V52" s="55">
        <f>V53</f>
        <v>0</v>
      </c>
      <c r="W52" s="55">
        <f>W53</f>
        <v>0</v>
      </c>
      <c r="X52" s="55">
        <f>X53</f>
        <v>0</v>
      </c>
      <c r="Y52" s="55">
        <f>Y53</f>
        <v>0</v>
      </c>
      <c r="Z52" s="55">
        <f>Z53</f>
        <v>0</v>
      </c>
      <c r="AA52" s="55">
        <f>AA53</f>
        <v>0</v>
      </c>
      <c r="AB52" s="55">
        <f>AB53</f>
        <v>0</v>
      </c>
      <c r="AC52" s="55">
        <f>AC53</f>
        <v>0</v>
      </c>
      <c r="AD52" s="55">
        <f>AD53</f>
        <v>0</v>
      </c>
      <c r="AE52" s="55">
        <f>AE53</f>
        <v>7912376.42</v>
      </c>
      <c r="AF52" s="50">
        <v>0</v>
      </c>
      <c r="AG52" s="50">
        <v>0</v>
      </c>
      <c r="AH52" s="50">
        <v>542350</v>
      </c>
      <c r="AI52" s="50">
        <v>0</v>
      </c>
      <c r="AJ52" s="50">
        <v>0</v>
      </c>
      <c r="AK52" s="51">
        <v>1</v>
      </c>
      <c r="AL52" s="50">
        <v>0</v>
      </c>
      <c r="AM52" s="51">
        <v>0</v>
      </c>
      <c r="AN52" s="50">
        <v>0</v>
      </c>
    </row>
    <row r="53" spans="1:40" ht="15.75" outlineLevel="7">
      <c r="A53" s="59" t="s">
        <v>23</v>
      </c>
      <c r="B53" s="60" t="s">
        <v>17</v>
      </c>
      <c r="C53" s="60" t="s">
        <v>64</v>
      </c>
      <c r="D53" s="60" t="s">
        <v>24</v>
      </c>
      <c r="E53" s="60"/>
      <c r="F53" s="61" t="s">
        <v>18</v>
      </c>
      <c r="G53" s="61"/>
      <c r="H53" s="61"/>
      <c r="I53" s="61"/>
      <c r="J53" s="61"/>
      <c r="K53" s="61"/>
      <c r="L53" s="61"/>
      <c r="M53" s="62">
        <f>M54+M58</f>
        <v>8396300</v>
      </c>
      <c r="N53" s="62">
        <f>N54+N58</f>
        <v>8396300</v>
      </c>
      <c r="O53" s="62">
        <f>O54+O58</f>
        <v>0</v>
      </c>
      <c r="P53" s="62">
        <f>P54+P58</f>
        <v>0</v>
      </c>
      <c r="Q53" s="62">
        <f>Q54+Q58</f>
        <v>0</v>
      </c>
      <c r="R53" s="62">
        <f>R54+R58</f>
        <v>0</v>
      </c>
      <c r="S53" s="62">
        <f>S54+S58</f>
        <v>0</v>
      </c>
      <c r="T53" s="62">
        <f>T54+T58</f>
        <v>0</v>
      </c>
      <c r="U53" s="62">
        <f>U54+U58</f>
        <v>0</v>
      </c>
      <c r="V53" s="62">
        <f>V54+V58</f>
        <v>0</v>
      </c>
      <c r="W53" s="62">
        <f>W54+W58</f>
        <v>0</v>
      </c>
      <c r="X53" s="62">
        <f>X54+X58</f>
        <v>0</v>
      </c>
      <c r="Y53" s="62">
        <f>Y54+Y58</f>
        <v>0</v>
      </c>
      <c r="Z53" s="62">
        <f>Z54+Z58</f>
        <v>0</v>
      </c>
      <c r="AA53" s="62">
        <f>AA54+AA58</f>
        <v>0</v>
      </c>
      <c r="AB53" s="62">
        <f>AB54+AB58</f>
        <v>0</v>
      </c>
      <c r="AC53" s="62">
        <f>AC54+AC58</f>
        <v>0</v>
      </c>
      <c r="AD53" s="62">
        <f>AD54+AD58</f>
        <v>0</v>
      </c>
      <c r="AE53" s="62">
        <f>AE54+AE58</f>
        <v>7912376.42</v>
      </c>
      <c r="AF53" s="50">
        <v>0</v>
      </c>
      <c r="AG53" s="50">
        <v>0</v>
      </c>
      <c r="AH53" s="50">
        <v>542350</v>
      </c>
      <c r="AI53" s="50">
        <v>0</v>
      </c>
      <c r="AJ53" s="50">
        <v>0</v>
      </c>
      <c r="AK53" s="51">
        <v>1</v>
      </c>
      <c r="AL53" s="50">
        <v>0</v>
      </c>
      <c r="AM53" s="51">
        <v>0</v>
      </c>
      <c r="AN53" s="50">
        <v>0</v>
      </c>
    </row>
    <row r="54" spans="1:40" ht="38.25" outlineLevel="7">
      <c r="A54" s="59" t="s">
        <v>65</v>
      </c>
      <c r="B54" s="60" t="s">
        <v>17</v>
      </c>
      <c r="C54" s="60" t="s">
        <v>64</v>
      </c>
      <c r="D54" s="60" t="s">
        <v>66</v>
      </c>
      <c r="E54" s="60"/>
      <c r="F54" s="61" t="s">
        <v>18</v>
      </c>
      <c r="G54" s="61"/>
      <c r="H54" s="61"/>
      <c r="I54" s="61"/>
      <c r="J54" s="61"/>
      <c r="K54" s="61"/>
      <c r="L54" s="61"/>
      <c r="M54" s="62">
        <f aca="true" t="shared" si="133" ref="M54:M56">M55</f>
        <v>8081300</v>
      </c>
      <c r="N54" s="62">
        <f aca="true" t="shared" si="134" ref="N54:N56">N55</f>
        <v>8081300</v>
      </c>
      <c r="O54" s="62">
        <f aca="true" t="shared" si="135" ref="O54:O56">O55</f>
        <v>0</v>
      </c>
      <c r="P54" s="62">
        <f aca="true" t="shared" si="136" ref="P54:P56">P55</f>
        <v>0</v>
      </c>
      <c r="Q54" s="62">
        <f aca="true" t="shared" si="137" ref="Q54:Q56">Q55</f>
        <v>0</v>
      </c>
      <c r="R54" s="62">
        <f aca="true" t="shared" si="138" ref="R54:R56">R55</f>
        <v>0</v>
      </c>
      <c r="S54" s="62">
        <f aca="true" t="shared" si="139" ref="S54:S56">S55</f>
        <v>0</v>
      </c>
      <c r="T54" s="62">
        <f aca="true" t="shared" si="140" ref="T54:T56">T55</f>
        <v>0</v>
      </c>
      <c r="U54" s="62">
        <f aca="true" t="shared" si="141" ref="U54:U56">U55</f>
        <v>0</v>
      </c>
      <c r="V54" s="62">
        <f aca="true" t="shared" si="142" ref="V54:V56">V55</f>
        <v>0</v>
      </c>
      <c r="W54" s="62">
        <f aca="true" t="shared" si="143" ref="W54:W56">W55</f>
        <v>0</v>
      </c>
      <c r="X54" s="62">
        <f aca="true" t="shared" si="144" ref="X54:X56">X55</f>
        <v>0</v>
      </c>
      <c r="Y54" s="62">
        <f aca="true" t="shared" si="145" ref="Y54:Y56">Y55</f>
        <v>0</v>
      </c>
      <c r="Z54" s="62">
        <f aca="true" t="shared" si="146" ref="Z54:Z56">Z55</f>
        <v>0</v>
      </c>
      <c r="AA54" s="62">
        <f aca="true" t="shared" si="147" ref="AA54:AA56">AA55</f>
        <v>0</v>
      </c>
      <c r="AB54" s="62">
        <f aca="true" t="shared" si="148" ref="AB54:AB56">AB55</f>
        <v>0</v>
      </c>
      <c r="AC54" s="62">
        <f aca="true" t="shared" si="149" ref="AC54:AC56">AC55</f>
        <v>0</v>
      </c>
      <c r="AD54" s="62">
        <f aca="true" t="shared" si="150" ref="AD54:AD56">AD55</f>
        <v>0</v>
      </c>
      <c r="AE54" s="62">
        <f aca="true" t="shared" si="151" ref="AE54:AE56">AE55</f>
        <v>7597376.42</v>
      </c>
      <c r="AF54" s="50">
        <v>0</v>
      </c>
      <c r="AG54" s="50">
        <v>0</v>
      </c>
      <c r="AH54" s="50">
        <v>542350</v>
      </c>
      <c r="AI54" s="50">
        <v>0</v>
      </c>
      <c r="AJ54" s="50">
        <v>0</v>
      </c>
      <c r="AK54" s="51">
        <v>1</v>
      </c>
      <c r="AL54" s="50">
        <v>0</v>
      </c>
      <c r="AM54" s="51">
        <v>0</v>
      </c>
      <c r="AN54" s="50">
        <v>0</v>
      </c>
    </row>
    <row r="55" spans="1:40" ht="26.25" outlineLevel="6">
      <c r="A55" s="59" t="s">
        <v>67</v>
      </c>
      <c r="B55" s="60" t="s">
        <v>17</v>
      </c>
      <c r="C55" s="60" t="s">
        <v>64</v>
      </c>
      <c r="D55" s="60" t="s">
        <v>68</v>
      </c>
      <c r="E55" s="60"/>
      <c r="F55" s="61" t="s">
        <v>18</v>
      </c>
      <c r="G55" s="61"/>
      <c r="H55" s="61"/>
      <c r="I55" s="61"/>
      <c r="J55" s="61"/>
      <c r="K55" s="61"/>
      <c r="L55" s="61"/>
      <c r="M55" s="62">
        <f t="shared" si="133"/>
        <v>8081300</v>
      </c>
      <c r="N55" s="62">
        <f t="shared" si="134"/>
        <v>8081300</v>
      </c>
      <c r="O55" s="62">
        <f t="shared" si="135"/>
        <v>0</v>
      </c>
      <c r="P55" s="62">
        <f t="shared" si="136"/>
        <v>0</v>
      </c>
      <c r="Q55" s="62">
        <f t="shared" si="137"/>
        <v>0</v>
      </c>
      <c r="R55" s="62">
        <f t="shared" si="138"/>
        <v>0</v>
      </c>
      <c r="S55" s="62">
        <f t="shared" si="139"/>
        <v>0</v>
      </c>
      <c r="T55" s="62">
        <f t="shared" si="140"/>
        <v>0</v>
      </c>
      <c r="U55" s="62">
        <f t="shared" si="141"/>
        <v>0</v>
      </c>
      <c r="V55" s="62">
        <f t="shared" si="142"/>
        <v>0</v>
      </c>
      <c r="W55" s="62">
        <f t="shared" si="143"/>
        <v>0</v>
      </c>
      <c r="X55" s="62">
        <f t="shared" si="144"/>
        <v>0</v>
      </c>
      <c r="Y55" s="62">
        <f t="shared" si="145"/>
        <v>0</v>
      </c>
      <c r="Z55" s="62">
        <f t="shared" si="146"/>
        <v>0</v>
      </c>
      <c r="AA55" s="62">
        <f t="shared" si="147"/>
        <v>0</v>
      </c>
      <c r="AB55" s="62">
        <f t="shared" si="148"/>
        <v>0</v>
      </c>
      <c r="AC55" s="62">
        <f t="shared" si="149"/>
        <v>0</v>
      </c>
      <c r="AD55" s="62">
        <f t="shared" si="150"/>
        <v>0</v>
      </c>
      <c r="AE55" s="62">
        <f t="shared" si="151"/>
        <v>7597376.42</v>
      </c>
      <c r="AF55" s="50">
        <v>0</v>
      </c>
      <c r="AG55" s="50">
        <v>0</v>
      </c>
      <c r="AH55" s="50">
        <v>7135408.23</v>
      </c>
      <c r="AI55" s="50">
        <v>0</v>
      </c>
      <c r="AJ55" s="50">
        <v>0</v>
      </c>
      <c r="AK55" s="51">
        <v>1</v>
      </c>
      <c r="AL55" s="50">
        <v>0</v>
      </c>
      <c r="AM55" s="51">
        <v>0</v>
      </c>
      <c r="AN55" s="50">
        <v>0</v>
      </c>
    </row>
    <row r="56" spans="1:40" ht="15.75" outlineLevel="7">
      <c r="A56" s="59" t="s">
        <v>47</v>
      </c>
      <c r="B56" s="60" t="s">
        <v>17</v>
      </c>
      <c r="C56" s="60" t="s">
        <v>64</v>
      </c>
      <c r="D56" s="60" t="s">
        <v>68</v>
      </c>
      <c r="E56" s="60" t="s">
        <v>48</v>
      </c>
      <c r="F56" s="61" t="s">
        <v>18</v>
      </c>
      <c r="G56" s="61"/>
      <c r="H56" s="61"/>
      <c r="I56" s="61"/>
      <c r="J56" s="61"/>
      <c r="K56" s="61"/>
      <c r="L56" s="61"/>
      <c r="M56" s="62">
        <f t="shared" si="133"/>
        <v>8081300</v>
      </c>
      <c r="N56" s="62">
        <f t="shared" si="134"/>
        <v>8081300</v>
      </c>
      <c r="O56" s="62">
        <f t="shared" si="135"/>
        <v>0</v>
      </c>
      <c r="P56" s="62">
        <f t="shared" si="136"/>
        <v>0</v>
      </c>
      <c r="Q56" s="62">
        <f t="shared" si="137"/>
        <v>0</v>
      </c>
      <c r="R56" s="62">
        <f t="shared" si="138"/>
        <v>0</v>
      </c>
      <c r="S56" s="62">
        <f t="shared" si="139"/>
        <v>0</v>
      </c>
      <c r="T56" s="62">
        <f t="shared" si="140"/>
        <v>0</v>
      </c>
      <c r="U56" s="62">
        <f t="shared" si="141"/>
        <v>0</v>
      </c>
      <c r="V56" s="62">
        <f t="shared" si="142"/>
        <v>0</v>
      </c>
      <c r="W56" s="62">
        <f t="shared" si="143"/>
        <v>0</v>
      </c>
      <c r="X56" s="62">
        <f t="shared" si="144"/>
        <v>0</v>
      </c>
      <c r="Y56" s="62">
        <f t="shared" si="145"/>
        <v>0</v>
      </c>
      <c r="Z56" s="62">
        <f t="shared" si="146"/>
        <v>0</v>
      </c>
      <c r="AA56" s="62">
        <f t="shared" si="147"/>
        <v>0</v>
      </c>
      <c r="AB56" s="62">
        <f t="shared" si="148"/>
        <v>0</v>
      </c>
      <c r="AC56" s="62">
        <f t="shared" si="149"/>
        <v>0</v>
      </c>
      <c r="AD56" s="62">
        <f t="shared" si="150"/>
        <v>0</v>
      </c>
      <c r="AE56" s="62">
        <f t="shared" si="151"/>
        <v>7597376.42</v>
      </c>
      <c r="AF56" s="50">
        <v>0</v>
      </c>
      <c r="AG56" s="50">
        <v>0</v>
      </c>
      <c r="AH56" s="50">
        <v>7135408.23</v>
      </c>
      <c r="AI56" s="50">
        <v>0</v>
      </c>
      <c r="AJ56" s="50">
        <v>0</v>
      </c>
      <c r="AK56" s="51">
        <v>1</v>
      </c>
      <c r="AL56" s="50">
        <v>0</v>
      </c>
      <c r="AM56" s="51">
        <v>0</v>
      </c>
      <c r="AN56" s="50">
        <v>0</v>
      </c>
    </row>
    <row r="57" spans="1:40" ht="15.75" outlineLevel="7">
      <c r="A57" s="59" t="s">
        <v>69</v>
      </c>
      <c r="B57" s="60" t="s">
        <v>17</v>
      </c>
      <c r="C57" s="60" t="s">
        <v>64</v>
      </c>
      <c r="D57" s="60" t="s">
        <v>68</v>
      </c>
      <c r="E57" s="60" t="s">
        <v>70</v>
      </c>
      <c r="F57" s="61" t="s">
        <v>18</v>
      </c>
      <c r="G57" s="61"/>
      <c r="H57" s="61"/>
      <c r="I57" s="61"/>
      <c r="J57" s="61"/>
      <c r="K57" s="61"/>
      <c r="L57" s="61"/>
      <c r="M57" s="62">
        <v>8081300</v>
      </c>
      <c r="N57" s="62">
        <v>8081300</v>
      </c>
      <c r="O57" s="62"/>
      <c r="P57" s="62"/>
      <c r="Q57" s="62"/>
      <c r="R57" s="62"/>
      <c r="S57" s="62"/>
      <c r="T57" s="62"/>
      <c r="U57" s="62"/>
      <c r="V57" s="62"/>
      <c r="W57" s="62"/>
      <c r="X57" s="62"/>
      <c r="Y57" s="62"/>
      <c r="Z57" s="62"/>
      <c r="AA57" s="62"/>
      <c r="AB57" s="62"/>
      <c r="AC57" s="62"/>
      <c r="AD57" s="62"/>
      <c r="AE57" s="62">
        <v>7597376.42</v>
      </c>
      <c r="AF57" s="50">
        <v>0</v>
      </c>
      <c r="AG57" s="50">
        <v>0</v>
      </c>
      <c r="AH57" s="50">
        <v>7135408.23</v>
      </c>
      <c r="AI57" s="50">
        <v>0</v>
      </c>
      <c r="AJ57" s="50">
        <v>0</v>
      </c>
      <c r="AK57" s="51">
        <v>1</v>
      </c>
      <c r="AL57" s="50">
        <v>0</v>
      </c>
      <c r="AM57" s="51">
        <v>0</v>
      </c>
      <c r="AN57" s="50">
        <v>0</v>
      </c>
    </row>
    <row r="58" spans="1:40" ht="38.25" outlineLevel="7">
      <c r="A58" s="59" t="s">
        <v>55</v>
      </c>
      <c r="B58" s="60" t="s">
        <v>17</v>
      </c>
      <c r="C58" s="60" t="s">
        <v>64</v>
      </c>
      <c r="D58" s="60">
        <v>7040000000</v>
      </c>
      <c r="E58" s="60"/>
      <c r="F58" s="61"/>
      <c r="G58" s="61"/>
      <c r="H58" s="61"/>
      <c r="I58" s="61"/>
      <c r="J58" s="61"/>
      <c r="K58" s="61"/>
      <c r="L58" s="61"/>
      <c r="M58" s="62">
        <f aca="true" t="shared" si="152" ref="M58:M60">M59</f>
        <v>315000</v>
      </c>
      <c r="N58" s="62">
        <f aca="true" t="shared" si="153" ref="N58:N60">N59</f>
        <v>315000</v>
      </c>
      <c r="O58" s="62">
        <f aca="true" t="shared" si="154" ref="O58:O60">O59</f>
        <v>0</v>
      </c>
      <c r="P58" s="62">
        <f aca="true" t="shared" si="155" ref="P58:P60">P59</f>
        <v>0</v>
      </c>
      <c r="Q58" s="62">
        <f aca="true" t="shared" si="156" ref="Q58:Q60">Q59</f>
        <v>0</v>
      </c>
      <c r="R58" s="62">
        <f aca="true" t="shared" si="157" ref="R58:R60">R59</f>
        <v>0</v>
      </c>
      <c r="S58" s="62">
        <f aca="true" t="shared" si="158" ref="S58:S60">S59</f>
        <v>0</v>
      </c>
      <c r="T58" s="62">
        <f aca="true" t="shared" si="159" ref="T58:T60">T59</f>
        <v>0</v>
      </c>
      <c r="U58" s="62">
        <f aca="true" t="shared" si="160" ref="U58:U60">U59</f>
        <v>0</v>
      </c>
      <c r="V58" s="62">
        <f aca="true" t="shared" si="161" ref="V58:V60">V59</f>
        <v>0</v>
      </c>
      <c r="W58" s="62">
        <f aca="true" t="shared" si="162" ref="W58:W60">W59</f>
        <v>0</v>
      </c>
      <c r="X58" s="62">
        <f aca="true" t="shared" si="163" ref="X58:X60">X59</f>
        <v>0</v>
      </c>
      <c r="Y58" s="62">
        <f aca="true" t="shared" si="164" ref="Y58:Y60">Y59</f>
        <v>0</v>
      </c>
      <c r="Z58" s="62">
        <f aca="true" t="shared" si="165" ref="Z58:Z60">Z59</f>
        <v>0</v>
      </c>
      <c r="AA58" s="62">
        <f aca="true" t="shared" si="166" ref="AA58:AA60">AA59</f>
        <v>0</v>
      </c>
      <c r="AB58" s="62">
        <f aca="true" t="shared" si="167" ref="AB58:AB60">AB59</f>
        <v>0</v>
      </c>
      <c r="AC58" s="62">
        <f aca="true" t="shared" si="168" ref="AC58:AC60">AC59</f>
        <v>0</v>
      </c>
      <c r="AD58" s="62">
        <f aca="true" t="shared" si="169" ref="AD58:AD60">AD59</f>
        <v>0</v>
      </c>
      <c r="AE58" s="62">
        <f aca="true" t="shared" si="170" ref="AE58:AE60">AE59</f>
        <v>315000</v>
      </c>
      <c r="AF58" s="50"/>
      <c r="AG58" s="50"/>
      <c r="AH58" s="50"/>
      <c r="AI58" s="50"/>
      <c r="AJ58" s="50"/>
      <c r="AK58" s="51"/>
      <c r="AL58" s="50"/>
      <c r="AM58" s="51"/>
      <c r="AN58" s="50"/>
    </row>
    <row r="59" spans="1:40" ht="50.25" outlineLevel="7">
      <c r="A59" s="59" t="s">
        <v>71</v>
      </c>
      <c r="B59" s="60" t="s">
        <v>17</v>
      </c>
      <c r="C59" s="60" t="s">
        <v>64</v>
      </c>
      <c r="D59" s="60">
        <v>7040000156</v>
      </c>
      <c r="E59" s="60"/>
      <c r="F59" s="61"/>
      <c r="G59" s="61"/>
      <c r="H59" s="61"/>
      <c r="I59" s="61"/>
      <c r="J59" s="61"/>
      <c r="K59" s="61"/>
      <c r="L59" s="61"/>
      <c r="M59" s="62">
        <f t="shared" si="152"/>
        <v>315000</v>
      </c>
      <c r="N59" s="62">
        <f t="shared" si="153"/>
        <v>315000</v>
      </c>
      <c r="O59" s="62">
        <f t="shared" si="154"/>
        <v>0</v>
      </c>
      <c r="P59" s="62">
        <f t="shared" si="155"/>
        <v>0</v>
      </c>
      <c r="Q59" s="62">
        <f t="shared" si="156"/>
        <v>0</v>
      </c>
      <c r="R59" s="62">
        <f t="shared" si="157"/>
        <v>0</v>
      </c>
      <c r="S59" s="62">
        <f t="shared" si="158"/>
        <v>0</v>
      </c>
      <c r="T59" s="62">
        <f t="shared" si="159"/>
        <v>0</v>
      </c>
      <c r="U59" s="62">
        <f t="shared" si="160"/>
        <v>0</v>
      </c>
      <c r="V59" s="62">
        <f t="shared" si="161"/>
        <v>0</v>
      </c>
      <c r="W59" s="62">
        <f t="shared" si="162"/>
        <v>0</v>
      </c>
      <c r="X59" s="62">
        <f t="shared" si="163"/>
        <v>0</v>
      </c>
      <c r="Y59" s="62">
        <f t="shared" si="164"/>
        <v>0</v>
      </c>
      <c r="Z59" s="62">
        <f t="shared" si="165"/>
        <v>0</v>
      </c>
      <c r="AA59" s="62">
        <f t="shared" si="166"/>
        <v>0</v>
      </c>
      <c r="AB59" s="62">
        <f t="shared" si="167"/>
        <v>0</v>
      </c>
      <c r="AC59" s="62">
        <f t="shared" si="168"/>
        <v>0</v>
      </c>
      <c r="AD59" s="62">
        <f t="shared" si="169"/>
        <v>0</v>
      </c>
      <c r="AE59" s="62">
        <f t="shared" si="170"/>
        <v>315000</v>
      </c>
      <c r="AF59" s="50"/>
      <c r="AG59" s="50"/>
      <c r="AH59" s="50"/>
      <c r="AI59" s="50"/>
      <c r="AJ59" s="50"/>
      <c r="AK59" s="51"/>
      <c r="AL59" s="50"/>
      <c r="AM59" s="51"/>
      <c r="AN59" s="50"/>
    </row>
    <row r="60" spans="1:40" ht="15.75" outlineLevel="7">
      <c r="A60" s="59" t="s">
        <v>47</v>
      </c>
      <c r="B60" s="60" t="s">
        <v>17</v>
      </c>
      <c r="C60" s="60" t="s">
        <v>64</v>
      </c>
      <c r="D60" s="60">
        <v>7040000156</v>
      </c>
      <c r="E60" s="60">
        <v>800</v>
      </c>
      <c r="F60" s="61"/>
      <c r="G60" s="61"/>
      <c r="H60" s="61"/>
      <c r="I60" s="61"/>
      <c r="J60" s="61"/>
      <c r="K60" s="61"/>
      <c r="L60" s="61"/>
      <c r="M60" s="62">
        <f t="shared" si="152"/>
        <v>315000</v>
      </c>
      <c r="N60" s="62">
        <f t="shared" si="153"/>
        <v>315000</v>
      </c>
      <c r="O60" s="62">
        <f t="shared" si="154"/>
        <v>0</v>
      </c>
      <c r="P60" s="62">
        <f t="shared" si="155"/>
        <v>0</v>
      </c>
      <c r="Q60" s="62">
        <f t="shared" si="156"/>
        <v>0</v>
      </c>
      <c r="R60" s="62">
        <f t="shared" si="157"/>
        <v>0</v>
      </c>
      <c r="S60" s="62">
        <f t="shared" si="158"/>
        <v>0</v>
      </c>
      <c r="T60" s="62">
        <f t="shared" si="159"/>
        <v>0</v>
      </c>
      <c r="U60" s="62">
        <f t="shared" si="160"/>
        <v>0</v>
      </c>
      <c r="V60" s="62">
        <f t="shared" si="161"/>
        <v>0</v>
      </c>
      <c r="W60" s="62">
        <f t="shared" si="162"/>
        <v>0</v>
      </c>
      <c r="X60" s="62">
        <f t="shared" si="163"/>
        <v>0</v>
      </c>
      <c r="Y60" s="62">
        <f t="shared" si="164"/>
        <v>0</v>
      </c>
      <c r="Z60" s="62">
        <f t="shared" si="165"/>
        <v>0</v>
      </c>
      <c r="AA60" s="62">
        <f t="shared" si="166"/>
        <v>0</v>
      </c>
      <c r="AB60" s="62">
        <f t="shared" si="167"/>
        <v>0</v>
      </c>
      <c r="AC60" s="62">
        <f t="shared" si="168"/>
        <v>0</v>
      </c>
      <c r="AD60" s="62">
        <f t="shared" si="169"/>
        <v>0</v>
      </c>
      <c r="AE60" s="62">
        <f t="shared" si="170"/>
        <v>315000</v>
      </c>
      <c r="AF60" s="50"/>
      <c r="AG60" s="50"/>
      <c r="AH60" s="50"/>
      <c r="AI60" s="50"/>
      <c r="AJ60" s="50"/>
      <c r="AK60" s="51"/>
      <c r="AL60" s="50"/>
      <c r="AM60" s="51"/>
      <c r="AN60" s="50"/>
    </row>
    <row r="61" spans="1:40" ht="15.75" outlineLevel="7">
      <c r="A61" s="59" t="s">
        <v>69</v>
      </c>
      <c r="B61" s="60" t="s">
        <v>17</v>
      </c>
      <c r="C61" s="60" t="s">
        <v>64</v>
      </c>
      <c r="D61" s="60">
        <v>7040000156</v>
      </c>
      <c r="E61" s="60">
        <v>880</v>
      </c>
      <c r="F61" s="61"/>
      <c r="G61" s="61"/>
      <c r="H61" s="61"/>
      <c r="I61" s="61"/>
      <c r="J61" s="61"/>
      <c r="K61" s="61"/>
      <c r="L61" s="61"/>
      <c r="M61" s="62">
        <v>315000</v>
      </c>
      <c r="N61" s="62">
        <v>315000</v>
      </c>
      <c r="O61" s="62"/>
      <c r="P61" s="62"/>
      <c r="Q61" s="62"/>
      <c r="R61" s="62"/>
      <c r="S61" s="62"/>
      <c r="T61" s="62"/>
      <c r="U61" s="62"/>
      <c r="V61" s="62"/>
      <c r="W61" s="62"/>
      <c r="X61" s="62"/>
      <c r="Y61" s="62"/>
      <c r="Z61" s="62"/>
      <c r="AA61" s="62"/>
      <c r="AB61" s="62"/>
      <c r="AC61" s="62"/>
      <c r="AD61" s="62"/>
      <c r="AE61" s="62">
        <v>315000</v>
      </c>
      <c r="AF61" s="50"/>
      <c r="AG61" s="50"/>
      <c r="AH61" s="50"/>
      <c r="AI61" s="50"/>
      <c r="AJ61" s="50"/>
      <c r="AK61" s="51"/>
      <c r="AL61" s="50"/>
      <c r="AM61" s="51"/>
      <c r="AN61" s="50"/>
    </row>
    <row r="62" spans="1:40" s="58" customFormat="1" ht="15.75" outlineLevel="3">
      <c r="A62" s="52" t="s">
        <v>72</v>
      </c>
      <c r="B62" s="53" t="s">
        <v>17</v>
      </c>
      <c r="C62" s="53" t="s">
        <v>73</v>
      </c>
      <c r="D62" s="53"/>
      <c r="E62" s="53"/>
      <c r="F62" s="54" t="s">
        <v>18</v>
      </c>
      <c r="G62" s="54"/>
      <c r="H62" s="54"/>
      <c r="I62" s="54"/>
      <c r="J62" s="54"/>
      <c r="K62" s="54"/>
      <c r="L62" s="54"/>
      <c r="M62" s="55">
        <f>M63+M67+M83+M94+M113+M79</f>
        <v>164956124.25</v>
      </c>
      <c r="N62" s="55">
        <f>N63+N67+N83+N94+N113+N79</f>
        <v>169036833.01999998</v>
      </c>
      <c r="O62" s="55">
        <f>O63+O67+O83+O94+O113+O79</f>
        <v>76085344.58999999</v>
      </c>
      <c r="P62" s="55">
        <f>P63+P67+P83+P94+P113+P79</f>
        <v>76085344.58999999</v>
      </c>
      <c r="Q62" s="55">
        <f>Q63+Q67+Q83+Q94+Q113+Q79</f>
        <v>76085344.58999999</v>
      </c>
      <c r="R62" s="55">
        <f>R63+R67+R83+R94+R113+R79</f>
        <v>76085344.58999999</v>
      </c>
      <c r="S62" s="55">
        <f>S63+S67+S83+S94+S113+S79</f>
        <v>76085344.58999999</v>
      </c>
      <c r="T62" s="55">
        <f>T63+T67+T83+T94+T113+T79</f>
        <v>76085344.58999999</v>
      </c>
      <c r="U62" s="55">
        <f>U63+U67+U83+U94+U113+U79</f>
        <v>76085344.58999999</v>
      </c>
      <c r="V62" s="55">
        <f>V63+V67+V83+V94+V113+V79</f>
        <v>76085344.58999999</v>
      </c>
      <c r="W62" s="55">
        <f>W63+W67+W83+W94+W113+W79</f>
        <v>76085344.58999999</v>
      </c>
      <c r="X62" s="55">
        <f>X63+X67+X83+X94+X113+X79</f>
        <v>76085344.58999999</v>
      </c>
      <c r="Y62" s="55">
        <f>Y63+Y67+Y83+Y94+Y113+Y79</f>
        <v>76085344.58999999</v>
      </c>
      <c r="Z62" s="55">
        <f>Z63+Z67+Z83+Z94+Z113+Z79</f>
        <v>76085344.58999999</v>
      </c>
      <c r="AA62" s="55">
        <f>AA63+AA67+AA83+AA94+AA113+AA79</f>
        <v>76085344.58999999</v>
      </c>
      <c r="AB62" s="55">
        <f>AB63+AB67+AB83+AB94+AB113+AB79</f>
        <v>76085344.58999999</v>
      </c>
      <c r="AC62" s="55">
        <f>AC63+AC67+AC83+AC94+AC113+AC79</f>
        <v>76085344.58999999</v>
      </c>
      <c r="AD62" s="55">
        <f>AD63+AD67+AD83+AD94+AD113+AD79</f>
        <v>76085344.58999999</v>
      </c>
      <c r="AE62" s="55">
        <f>AE63+AE67+AE83+AE94+AE113+AE79</f>
        <v>161574230.73</v>
      </c>
      <c r="AF62" s="56">
        <v>0</v>
      </c>
      <c r="AG62" s="56">
        <v>0</v>
      </c>
      <c r="AH62" s="56">
        <v>0</v>
      </c>
      <c r="AI62" s="56">
        <v>0</v>
      </c>
      <c r="AJ62" s="56">
        <v>11600</v>
      </c>
      <c r="AK62" s="57">
        <v>0</v>
      </c>
      <c r="AL62" s="56">
        <v>0</v>
      </c>
      <c r="AM62" s="57">
        <v>0</v>
      </c>
      <c r="AN62" s="56">
        <v>0</v>
      </c>
    </row>
    <row r="63" spans="1:40" ht="38.25" outlineLevel="4">
      <c r="A63" s="59" t="s">
        <v>74</v>
      </c>
      <c r="B63" s="60" t="s">
        <v>17</v>
      </c>
      <c r="C63" s="60" t="s">
        <v>73</v>
      </c>
      <c r="D63" s="60" t="s">
        <v>75</v>
      </c>
      <c r="E63" s="60"/>
      <c r="F63" s="61" t="s">
        <v>18</v>
      </c>
      <c r="G63" s="61"/>
      <c r="H63" s="61"/>
      <c r="I63" s="61"/>
      <c r="J63" s="61"/>
      <c r="K63" s="61"/>
      <c r="L63" s="61"/>
      <c r="M63" s="62">
        <f aca="true" t="shared" si="171" ref="M63:M65">M64</f>
        <v>11500000</v>
      </c>
      <c r="N63" s="62">
        <f aca="true" t="shared" si="172" ref="N63:N65">N64</f>
        <v>11500000</v>
      </c>
      <c r="O63" s="62">
        <f aca="true" t="shared" si="173" ref="O63:O65">O64</f>
        <v>0</v>
      </c>
      <c r="P63" s="62">
        <f aca="true" t="shared" si="174" ref="P63:P65">P64</f>
        <v>0</v>
      </c>
      <c r="Q63" s="62">
        <f aca="true" t="shared" si="175" ref="Q63:Q65">Q64</f>
        <v>0</v>
      </c>
      <c r="R63" s="62">
        <f aca="true" t="shared" si="176" ref="R63:R65">R64</f>
        <v>0</v>
      </c>
      <c r="S63" s="62">
        <f aca="true" t="shared" si="177" ref="S63:S65">S64</f>
        <v>0</v>
      </c>
      <c r="T63" s="62">
        <f aca="true" t="shared" si="178" ref="T63:T65">T64</f>
        <v>0</v>
      </c>
      <c r="U63" s="62">
        <f aca="true" t="shared" si="179" ref="U63:U65">U64</f>
        <v>0</v>
      </c>
      <c r="V63" s="62">
        <f aca="true" t="shared" si="180" ref="V63:V65">V64</f>
        <v>0</v>
      </c>
      <c r="W63" s="62">
        <f aca="true" t="shared" si="181" ref="W63:W65">W64</f>
        <v>0</v>
      </c>
      <c r="X63" s="62">
        <f aca="true" t="shared" si="182" ref="X63:X65">X64</f>
        <v>0</v>
      </c>
      <c r="Y63" s="62">
        <f aca="true" t="shared" si="183" ref="Y63:Y65">Y64</f>
        <v>0</v>
      </c>
      <c r="Z63" s="62">
        <f aca="true" t="shared" si="184" ref="Z63:Z65">Z64</f>
        <v>0</v>
      </c>
      <c r="AA63" s="62">
        <f aca="true" t="shared" si="185" ref="AA63:AA65">AA64</f>
        <v>0</v>
      </c>
      <c r="AB63" s="62">
        <f aca="true" t="shared" si="186" ref="AB63:AB65">AB64</f>
        <v>0</v>
      </c>
      <c r="AC63" s="62">
        <f aca="true" t="shared" si="187" ref="AC63:AC65">AC64</f>
        <v>0</v>
      </c>
      <c r="AD63" s="62">
        <f aca="true" t="shared" si="188" ref="AD63:AD65">AD64</f>
        <v>0</v>
      </c>
      <c r="AE63" s="62">
        <f aca="true" t="shared" si="189" ref="AE63:AE65">AE64</f>
        <v>9259096.59</v>
      </c>
      <c r="AF63" s="50">
        <v>0</v>
      </c>
      <c r="AG63" s="50">
        <v>0</v>
      </c>
      <c r="AH63" s="50">
        <v>0</v>
      </c>
      <c r="AI63" s="50">
        <v>0</v>
      </c>
      <c r="AJ63" s="50">
        <v>11600</v>
      </c>
      <c r="AK63" s="51">
        <v>0</v>
      </c>
      <c r="AL63" s="50">
        <v>0</v>
      </c>
      <c r="AM63" s="51">
        <v>0</v>
      </c>
      <c r="AN63" s="50">
        <v>0</v>
      </c>
    </row>
    <row r="64" spans="1:40" ht="26.25" outlineLevel="5">
      <c r="A64" s="59" t="s">
        <v>76</v>
      </c>
      <c r="B64" s="60" t="s">
        <v>17</v>
      </c>
      <c r="C64" s="60" t="s">
        <v>73</v>
      </c>
      <c r="D64" s="60" t="s">
        <v>77</v>
      </c>
      <c r="E64" s="60"/>
      <c r="F64" s="61" t="s">
        <v>18</v>
      </c>
      <c r="G64" s="61"/>
      <c r="H64" s="61"/>
      <c r="I64" s="61"/>
      <c r="J64" s="61"/>
      <c r="K64" s="61"/>
      <c r="L64" s="61"/>
      <c r="M64" s="62">
        <f t="shared" si="171"/>
        <v>11500000</v>
      </c>
      <c r="N64" s="62">
        <f t="shared" si="172"/>
        <v>11500000</v>
      </c>
      <c r="O64" s="62">
        <f t="shared" si="173"/>
        <v>0</v>
      </c>
      <c r="P64" s="62">
        <f t="shared" si="174"/>
        <v>0</v>
      </c>
      <c r="Q64" s="62">
        <f t="shared" si="175"/>
        <v>0</v>
      </c>
      <c r="R64" s="62">
        <f t="shared" si="176"/>
        <v>0</v>
      </c>
      <c r="S64" s="62">
        <f t="shared" si="177"/>
        <v>0</v>
      </c>
      <c r="T64" s="62">
        <f t="shared" si="178"/>
        <v>0</v>
      </c>
      <c r="U64" s="62">
        <f t="shared" si="179"/>
        <v>0</v>
      </c>
      <c r="V64" s="62">
        <f t="shared" si="180"/>
        <v>0</v>
      </c>
      <c r="W64" s="62">
        <f t="shared" si="181"/>
        <v>0</v>
      </c>
      <c r="X64" s="62">
        <f t="shared" si="182"/>
        <v>0</v>
      </c>
      <c r="Y64" s="62">
        <f t="shared" si="183"/>
        <v>0</v>
      </c>
      <c r="Z64" s="62">
        <f t="shared" si="184"/>
        <v>0</v>
      </c>
      <c r="AA64" s="62">
        <f t="shared" si="185"/>
        <v>0</v>
      </c>
      <c r="AB64" s="62">
        <f t="shared" si="186"/>
        <v>0</v>
      </c>
      <c r="AC64" s="62">
        <f t="shared" si="187"/>
        <v>0</v>
      </c>
      <c r="AD64" s="62">
        <f t="shared" si="188"/>
        <v>0</v>
      </c>
      <c r="AE64" s="62">
        <f t="shared" si="189"/>
        <v>9259096.59</v>
      </c>
      <c r="AF64" s="50">
        <v>0</v>
      </c>
      <c r="AG64" s="50">
        <v>0</v>
      </c>
      <c r="AH64" s="50">
        <v>0</v>
      </c>
      <c r="AI64" s="50">
        <v>0</v>
      </c>
      <c r="AJ64" s="50">
        <v>11600</v>
      </c>
      <c r="AK64" s="51">
        <v>0</v>
      </c>
      <c r="AL64" s="50">
        <v>0</v>
      </c>
      <c r="AM64" s="51">
        <v>0</v>
      </c>
      <c r="AN64" s="50">
        <v>0</v>
      </c>
    </row>
    <row r="65" spans="1:40" ht="15.75" outlineLevel="6">
      <c r="A65" s="59" t="s">
        <v>47</v>
      </c>
      <c r="B65" s="60" t="s">
        <v>17</v>
      </c>
      <c r="C65" s="60" t="s">
        <v>73</v>
      </c>
      <c r="D65" s="60" t="s">
        <v>77</v>
      </c>
      <c r="E65" s="60" t="s">
        <v>48</v>
      </c>
      <c r="F65" s="61" t="s">
        <v>18</v>
      </c>
      <c r="G65" s="61"/>
      <c r="H65" s="61"/>
      <c r="I65" s="61"/>
      <c r="J65" s="61"/>
      <c r="K65" s="61"/>
      <c r="L65" s="61"/>
      <c r="M65" s="62">
        <f t="shared" si="171"/>
        <v>11500000</v>
      </c>
      <c r="N65" s="62">
        <f t="shared" si="172"/>
        <v>11500000</v>
      </c>
      <c r="O65" s="62">
        <f t="shared" si="173"/>
        <v>0</v>
      </c>
      <c r="P65" s="62">
        <f t="shared" si="174"/>
        <v>0</v>
      </c>
      <c r="Q65" s="62">
        <f t="shared" si="175"/>
        <v>0</v>
      </c>
      <c r="R65" s="62">
        <f t="shared" si="176"/>
        <v>0</v>
      </c>
      <c r="S65" s="62">
        <f t="shared" si="177"/>
        <v>0</v>
      </c>
      <c r="T65" s="62">
        <f t="shared" si="178"/>
        <v>0</v>
      </c>
      <c r="U65" s="62">
        <f t="shared" si="179"/>
        <v>0</v>
      </c>
      <c r="V65" s="62">
        <f t="shared" si="180"/>
        <v>0</v>
      </c>
      <c r="W65" s="62">
        <f t="shared" si="181"/>
        <v>0</v>
      </c>
      <c r="X65" s="62">
        <f t="shared" si="182"/>
        <v>0</v>
      </c>
      <c r="Y65" s="62">
        <f t="shared" si="183"/>
        <v>0</v>
      </c>
      <c r="Z65" s="62">
        <f t="shared" si="184"/>
        <v>0</v>
      </c>
      <c r="AA65" s="62">
        <f t="shared" si="185"/>
        <v>0</v>
      </c>
      <c r="AB65" s="62">
        <f t="shared" si="186"/>
        <v>0</v>
      </c>
      <c r="AC65" s="62">
        <f t="shared" si="187"/>
        <v>0</v>
      </c>
      <c r="AD65" s="62">
        <f t="shared" si="188"/>
        <v>0</v>
      </c>
      <c r="AE65" s="62">
        <f t="shared" si="189"/>
        <v>9259096.59</v>
      </c>
      <c r="AF65" s="50">
        <v>0</v>
      </c>
      <c r="AG65" s="50">
        <v>0</v>
      </c>
      <c r="AH65" s="50">
        <v>0</v>
      </c>
      <c r="AI65" s="50">
        <v>0</v>
      </c>
      <c r="AJ65" s="50">
        <v>11600</v>
      </c>
      <c r="AK65" s="51">
        <v>0</v>
      </c>
      <c r="AL65" s="50">
        <v>0</v>
      </c>
      <c r="AM65" s="51">
        <v>0</v>
      </c>
      <c r="AN65" s="50">
        <v>0</v>
      </c>
    </row>
    <row r="66" spans="1:40" ht="15.75" outlineLevel="7">
      <c r="A66" s="59" t="s">
        <v>69</v>
      </c>
      <c r="B66" s="60" t="s">
        <v>17</v>
      </c>
      <c r="C66" s="60" t="s">
        <v>73</v>
      </c>
      <c r="D66" s="60" t="s">
        <v>77</v>
      </c>
      <c r="E66" s="60" t="s">
        <v>70</v>
      </c>
      <c r="F66" s="61" t="s">
        <v>18</v>
      </c>
      <c r="G66" s="61"/>
      <c r="H66" s="61"/>
      <c r="I66" s="61"/>
      <c r="J66" s="61"/>
      <c r="K66" s="61"/>
      <c r="L66" s="61"/>
      <c r="M66" s="62">
        <v>11500000</v>
      </c>
      <c r="N66" s="62">
        <v>11500000</v>
      </c>
      <c r="O66" s="62"/>
      <c r="P66" s="62"/>
      <c r="Q66" s="62"/>
      <c r="R66" s="62"/>
      <c r="S66" s="62"/>
      <c r="T66" s="62"/>
      <c r="U66" s="62"/>
      <c r="V66" s="62"/>
      <c r="W66" s="62"/>
      <c r="X66" s="62"/>
      <c r="Y66" s="62"/>
      <c r="Z66" s="62"/>
      <c r="AA66" s="62"/>
      <c r="AB66" s="62"/>
      <c r="AC66" s="62"/>
      <c r="AD66" s="62"/>
      <c r="AE66" s="62">
        <v>9259096.59</v>
      </c>
      <c r="AF66" s="50">
        <v>0</v>
      </c>
      <c r="AG66" s="50">
        <v>0</v>
      </c>
      <c r="AH66" s="50">
        <v>0</v>
      </c>
      <c r="AI66" s="50">
        <v>0</v>
      </c>
      <c r="AJ66" s="50">
        <v>11600</v>
      </c>
      <c r="AK66" s="51">
        <v>0</v>
      </c>
      <c r="AL66" s="50">
        <v>0</v>
      </c>
      <c r="AM66" s="51">
        <v>0</v>
      </c>
      <c r="AN66" s="50">
        <v>0</v>
      </c>
    </row>
    <row r="67" spans="1:40" ht="26.25" outlineLevel="7">
      <c r="A67" s="59" t="s">
        <v>78</v>
      </c>
      <c r="B67" s="60" t="s">
        <v>17</v>
      </c>
      <c r="C67" s="60" t="s">
        <v>73</v>
      </c>
      <c r="D67" s="60" t="s">
        <v>79</v>
      </c>
      <c r="E67" s="60"/>
      <c r="F67" s="61" t="s">
        <v>18</v>
      </c>
      <c r="G67" s="61"/>
      <c r="H67" s="61"/>
      <c r="I67" s="61"/>
      <c r="J67" s="61"/>
      <c r="K67" s="61"/>
      <c r="L67" s="61"/>
      <c r="M67" s="62">
        <f>M68</f>
        <v>41658779.46</v>
      </c>
      <c r="N67" s="62">
        <f>N68</f>
        <v>41658779.46</v>
      </c>
      <c r="O67" s="62">
        <f>O68</f>
        <v>1942873.03</v>
      </c>
      <c r="P67" s="62">
        <f>P68</f>
        <v>1942873.03</v>
      </c>
      <c r="Q67" s="62">
        <f>Q68</f>
        <v>1942873.03</v>
      </c>
      <c r="R67" s="62">
        <f>R68</f>
        <v>1942873.03</v>
      </c>
      <c r="S67" s="62">
        <f>S68</f>
        <v>1942873.03</v>
      </c>
      <c r="T67" s="62">
        <f>T68</f>
        <v>1942873.03</v>
      </c>
      <c r="U67" s="62">
        <f>U68</f>
        <v>1942873.03</v>
      </c>
      <c r="V67" s="62">
        <f>V68</f>
        <v>1942873.03</v>
      </c>
      <c r="W67" s="62">
        <f>W68</f>
        <v>1942873.03</v>
      </c>
      <c r="X67" s="62">
        <f>X68</f>
        <v>1942873.03</v>
      </c>
      <c r="Y67" s="62">
        <f>Y68</f>
        <v>1942873.03</v>
      </c>
      <c r="Z67" s="62">
        <f>Z68</f>
        <v>1942873.03</v>
      </c>
      <c r="AA67" s="62">
        <f>AA68</f>
        <v>1942873.03</v>
      </c>
      <c r="AB67" s="62">
        <f>AB68</f>
        <v>1942873.03</v>
      </c>
      <c r="AC67" s="62">
        <f>AC68</f>
        <v>1942873.03</v>
      </c>
      <c r="AD67" s="62">
        <f>AD68</f>
        <v>1942873.03</v>
      </c>
      <c r="AE67" s="62">
        <f>AE68</f>
        <v>39252230.190000005</v>
      </c>
      <c r="AF67" s="50">
        <v>0</v>
      </c>
      <c r="AG67" s="50">
        <v>0</v>
      </c>
      <c r="AH67" s="50">
        <v>0</v>
      </c>
      <c r="AI67" s="50">
        <v>0</v>
      </c>
      <c r="AJ67" s="50">
        <v>11600</v>
      </c>
      <c r="AK67" s="51">
        <v>0</v>
      </c>
      <c r="AL67" s="50">
        <v>0</v>
      </c>
      <c r="AM67" s="51">
        <v>0</v>
      </c>
      <c r="AN67" s="50">
        <v>0</v>
      </c>
    </row>
    <row r="68" spans="1:40" s="58" customFormat="1" ht="15.75" outlineLevel="3">
      <c r="A68" s="59" t="s">
        <v>80</v>
      </c>
      <c r="B68" s="60" t="s">
        <v>17</v>
      </c>
      <c r="C68" s="60" t="s">
        <v>73</v>
      </c>
      <c r="D68" s="60" t="s">
        <v>81</v>
      </c>
      <c r="E68" s="60"/>
      <c r="F68" s="61" t="s">
        <v>18</v>
      </c>
      <c r="G68" s="61"/>
      <c r="H68" s="61"/>
      <c r="I68" s="61"/>
      <c r="J68" s="61"/>
      <c r="K68" s="61"/>
      <c r="L68" s="61"/>
      <c r="M68" s="62">
        <f>M69+M76</f>
        <v>41658779.46</v>
      </c>
      <c r="N68" s="62">
        <f>N69+N76</f>
        <v>41658779.46</v>
      </c>
      <c r="O68" s="62">
        <f>O69+O76</f>
        <v>1942873.03</v>
      </c>
      <c r="P68" s="62">
        <f>P69+P76</f>
        <v>1942873.03</v>
      </c>
      <c r="Q68" s="62">
        <f>Q69+Q76</f>
        <v>1942873.03</v>
      </c>
      <c r="R68" s="62">
        <f>R69+R76</f>
        <v>1942873.03</v>
      </c>
      <c r="S68" s="62">
        <f>S69+S76</f>
        <v>1942873.03</v>
      </c>
      <c r="T68" s="62">
        <f>T69+T76</f>
        <v>1942873.03</v>
      </c>
      <c r="U68" s="62">
        <f>U69+U76</f>
        <v>1942873.03</v>
      </c>
      <c r="V68" s="62">
        <f>V69+V76</f>
        <v>1942873.03</v>
      </c>
      <c r="W68" s="62">
        <f>W69+W76</f>
        <v>1942873.03</v>
      </c>
      <c r="X68" s="62">
        <f>X69+X76</f>
        <v>1942873.03</v>
      </c>
      <c r="Y68" s="62">
        <f>Y69+Y76</f>
        <v>1942873.03</v>
      </c>
      <c r="Z68" s="62">
        <f>Z69+Z76</f>
        <v>1942873.03</v>
      </c>
      <c r="AA68" s="62">
        <f>AA69+AA76</f>
        <v>1942873.03</v>
      </c>
      <c r="AB68" s="62">
        <f>AB69+AB76</f>
        <v>1942873.03</v>
      </c>
      <c r="AC68" s="62">
        <f>AC69+AC76</f>
        <v>1942873.03</v>
      </c>
      <c r="AD68" s="62">
        <f>AD69+AD76</f>
        <v>1942873.03</v>
      </c>
      <c r="AE68" s="62">
        <f>AE69+AE76</f>
        <v>39252230.190000005</v>
      </c>
      <c r="AF68" s="56">
        <v>0</v>
      </c>
      <c r="AG68" s="56">
        <v>0</v>
      </c>
      <c r="AH68" s="56">
        <v>14195005.74</v>
      </c>
      <c r="AI68" s="56">
        <v>2308.69</v>
      </c>
      <c r="AJ68" s="56">
        <v>4945485.57</v>
      </c>
      <c r="AK68" s="57">
        <v>0.741652967695426</v>
      </c>
      <c r="AL68" s="56">
        <v>0</v>
      </c>
      <c r="AM68" s="57">
        <v>0</v>
      </c>
      <c r="AN68" s="56">
        <v>0</v>
      </c>
    </row>
    <row r="69" spans="1:40" ht="15.75" outlineLevel="4">
      <c r="A69" s="59" t="s">
        <v>82</v>
      </c>
      <c r="B69" s="60" t="s">
        <v>17</v>
      </c>
      <c r="C69" s="60" t="s">
        <v>73</v>
      </c>
      <c r="D69" s="60" t="s">
        <v>83</v>
      </c>
      <c r="E69" s="60"/>
      <c r="F69" s="61" t="s">
        <v>18</v>
      </c>
      <c r="G69" s="61"/>
      <c r="H69" s="61"/>
      <c r="I69" s="61"/>
      <c r="J69" s="61"/>
      <c r="K69" s="61"/>
      <c r="L69" s="61"/>
      <c r="M69" s="62">
        <f>M70+M72+M74</f>
        <v>39715906.43</v>
      </c>
      <c r="N69" s="62">
        <f>N70+N72+N74</f>
        <v>39715906.43</v>
      </c>
      <c r="O69" s="62">
        <f>O70+O72+O74</f>
        <v>0</v>
      </c>
      <c r="P69" s="62">
        <f>P70+P72+P74</f>
        <v>0</v>
      </c>
      <c r="Q69" s="62">
        <f>Q70+Q72+Q74</f>
        <v>0</v>
      </c>
      <c r="R69" s="62">
        <f>R70+R72+R74</f>
        <v>0</v>
      </c>
      <c r="S69" s="62">
        <f>S70+S72+S74</f>
        <v>0</v>
      </c>
      <c r="T69" s="62">
        <f>T70+T72+T74</f>
        <v>0</v>
      </c>
      <c r="U69" s="62">
        <f>U70+U72+U74</f>
        <v>0</v>
      </c>
      <c r="V69" s="62">
        <f>V70+V72+V74</f>
        <v>0</v>
      </c>
      <c r="W69" s="62">
        <f>W70+W72+W74</f>
        <v>0</v>
      </c>
      <c r="X69" s="62">
        <f>X70+X72+X74</f>
        <v>0</v>
      </c>
      <c r="Y69" s="62">
        <f>Y70+Y72+Y74</f>
        <v>0</v>
      </c>
      <c r="Z69" s="62">
        <f>Z70+Z72+Z74</f>
        <v>0</v>
      </c>
      <c r="AA69" s="62">
        <f>AA70+AA72+AA74</f>
        <v>0</v>
      </c>
      <c r="AB69" s="62">
        <f>AB70+AB72+AB74</f>
        <v>0</v>
      </c>
      <c r="AC69" s="62">
        <f>AC70+AC72+AC74</f>
        <v>0</v>
      </c>
      <c r="AD69" s="62">
        <f>AD70+AD72+AD74</f>
        <v>0</v>
      </c>
      <c r="AE69" s="62">
        <f>AE70+AE72+AE74</f>
        <v>37309357.160000004</v>
      </c>
      <c r="AF69" s="50">
        <v>0</v>
      </c>
      <c r="AG69" s="50">
        <v>0</v>
      </c>
      <c r="AH69" s="50">
        <v>9248063.87</v>
      </c>
      <c r="AI69" s="50">
        <v>0</v>
      </c>
      <c r="AJ69" s="50">
        <v>1251936.13</v>
      </c>
      <c r="AK69" s="51">
        <v>0.8807679876190476</v>
      </c>
      <c r="AL69" s="50">
        <v>0</v>
      </c>
      <c r="AM69" s="51">
        <v>0</v>
      </c>
      <c r="AN69" s="50">
        <v>0</v>
      </c>
    </row>
    <row r="70" spans="1:40" ht="62.25" outlineLevel="6">
      <c r="A70" s="59" t="s">
        <v>28</v>
      </c>
      <c r="B70" s="60" t="s">
        <v>17</v>
      </c>
      <c r="C70" s="60" t="s">
        <v>73</v>
      </c>
      <c r="D70" s="60" t="s">
        <v>83</v>
      </c>
      <c r="E70" s="60" t="s">
        <v>38</v>
      </c>
      <c r="F70" s="61" t="s">
        <v>18</v>
      </c>
      <c r="G70" s="61"/>
      <c r="H70" s="61"/>
      <c r="I70" s="61"/>
      <c r="J70" s="61"/>
      <c r="K70" s="61"/>
      <c r="L70" s="61"/>
      <c r="M70" s="62">
        <f>M71</f>
        <v>15859400</v>
      </c>
      <c r="N70" s="62">
        <f>N71</f>
        <v>15859400</v>
      </c>
      <c r="O70" s="62">
        <f>O71</f>
        <v>0</v>
      </c>
      <c r="P70" s="62">
        <f>P71</f>
        <v>0</v>
      </c>
      <c r="Q70" s="62">
        <f>Q71</f>
        <v>0</v>
      </c>
      <c r="R70" s="62">
        <f>R71</f>
        <v>0</v>
      </c>
      <c r="S70" s="62">
        <f>S71</f>
        <v>0</v>
      </c>
      <c r="T70" s="62">
        <f>T71</f>
        <v>0</v>
      </c>
      <c r="U70" s="62">
        <f>U71</f>
        <v>0</v>
      </c>
      <c r="V70" s="62">
        <f>V71</f>
        <v>0</v>
      </c>
      <c r="W70" s="62">
        <f>W71</f>
        <v>0</v>
      </c>
      <c r="X70" s="62">
        <f>X71</f>
        <v>0</v>
      </c>
      <c r="Y70" s="62">
        <f>Y71</f>
        <v>0</v>
      </c>
      <c r="Z70" s="62">
        <f>Z71</f>
        <v>0</v>
      </c>
      <c r="AA70" s="62">
        <f>AA71</f>
        <v>0</v>
      </c>
      <c r="AB70" s="62">
        <f>AB71</f>
        <v>0</v>
      </c>
      <c r="AC70" s="62">
        <f>AC71</f>
        <v>0</v>
      </c>
      <c r="AD70" s="62">
        <f>AD71</f>
        <v>0</v>
      </c>
      <c r="AE70" s="62">
        <f>AE71</f>
        <v>15855415.24</v>
      </c>
      <c r="AF70" s="50">
        <v>0</v>
      </c>
      <c r="AG70" s="50">
        <v>0</v>
      </c>
      <c r="AH70" s="50">
        <v>9248063.87</v>
      </c>
      <c r="AI70" s="50">
        <v>0</v>
      </c>
      <c r="AJ70" s="50">
        <v>1251936.13</v>
      </c>
      <c r="AK70" s="51">
        <v>0.8807679876190476</v>
      </c>
      <c r="AL70" s="50">
        <v>0</v>
      </c>
      <c r="AM70" s="51">
        <v>0</v>
      </c>
      <c r="AN70" s="50">
        <v>0</v>
      </c>
    </row>
    <row r="71" spans="1:40" ht="15.75" outlineLevel="7">
      <c r="A71" s="59" t="s">
        <v>84</v>
      </c>
      <c r="B71" s="60" t="s">
        <v>17</v>
      </c>
      <c r="C71" s="60" t="s">
        <v>73</v>
      </c>
      <c r="D71" s="60" t="s">
        <v>83</v>
      </c>
      <c r="E71" s="60" t="s">
        <v>85</v>
      </c>
      <c r="F71" s="61" t="s">
        <v>18</v>
      </c>
      <c r="G71" s="61"/>
      <c r="H71" s="61"/>
      <c r="I71" s="61"/>
      <c r="J71" s="61"/>
      <c r="K71" s="61"/>
      <c r="L71" s="61"/>
      <c r="M71" s="62">
        <v>15859400</v>
      </c>
      <c r="N71" s="62">
        <v>15859400</v>
      </c>
      <c r="O71" s="62"/>
      <c r="P71" s="62"/>
      <c r="Q71" s="62"/>
      <c r="R71" s="62"/>
      <c r="S71" s="62"/>
      <c r="T71" s="62"/>
      <c r="U71" s="62"/>
      <c r="V71" s="62"/>
      <c r="W71" s="62"/>
      <c r="X71" s="62"/>
      <c r="Y71" s="62"/>
      <c r="Z71" s="62"/>
      <c r="AA71" s="62"/>
      <c r="AB71" s="62"/>
      <c r="AC71" s="62"/>
      <c r="AD71" s="62"/>
      <c r="AE71" s="62">
        <v>15855415.24</v>
      </c>
      <c r="AF71" s="50">
        <v>0</v>
      </c>
      <c r="AG71" s="50">
        <v>0</v>
      </c>
      <c r="AH71" s="50">
        <v>9248063.87</v>
      </c>
      <c r="AI71" s="50">
        <v>0</v>
      </c>
      <c r="AJ71" s="50">
        <v>1251936.13</v>
      </c>
      <c r="AK71" s="51">
        <v>0.8807679876190476</v>
      </c>
      <c r="AL71" s="50">
        <v>0</v>
      </c>
      <c r="AM71" s="51">
        <v>0</v>
      </c>
      <c r="AN71" s="50">
        <v>0</v>
      </c>
    </row>
    <row r="72" spans="1:40" ht="26.25" outlineLevel="7">
      <c r="A72" s="59" t="s">
        <v>32</v>
      </c>
      <c r="B72" s="60" t="s">
        <v>17</v>
      </c>
      <c r="C72" s="60" t="s">
        <v>73</v>
      </c>
      <c r="D72" s="60" t="s">
        <v>83</v>
      </c>
      <c r="E72" s="60" t="s">
        <v>33</v>
      </c>
      <c r="F72" s="61" t="s">
        <v>18</v>
      </c>
      <c r="G72" s="61"/>
      <c r="H72" s="61"/>
      <c r="I72" s="61"/>
      <c r="J72" s="61"/>
      <c r="K72" s="61"/>
      <c r="L72" s="61"/>
      <c r="M72" s="62">
        <f>M73</f>
        <v>23699965.43</v>
      </c>
      <c r="N72" s="62">
        <f>N73</f>
        <v>23699965.43</v>
      </c>
      <c r="O72" s="62">
        <f>O73</f>
        <v>0</v>
      </c>
      <c r="P72" s="62">
        <f>P73</f>
        <v>0</v>
      </c>
      <c r="Q72" s="62">
        <f>Q73</f>
        <v>0</v>
      </c>
      <c r="R72" s="62">
        <f>R73</f>
        <v>0</v>
      </c>
      <c r="S72" s="62">
        <f>S73</f>
        <v>0</v>
      </c>
      <c r="T72" s="62">
        <f>T73</f>
        <v>0</v>
      </c>
      <c r="U72" s="62">
        <f>U73</f>
        <v>0</v>
      </c>
      <c r="V72" s="62">
        <f>V73</f>
        <v>0</v>
      </c>
      <c r="W72" s="62">
        <f>W73</f>
        <v>0</v>
      </c>
      <c r="X72" s="62">
        <f>X73</f>
        <v>0</v>
      </c>
      <c r="Y72" s="62">
        <f>Y73</f>
        <v>0</v>
      </c>
      <c r="Z72" s="62">
        <f>Z73</f>
        <v>0</v>
      </c>
      <c r="AA72" s="62">
        <f>AA73</f>
        <v>0</v>
      </c>
      <c r="AB72" s="62">
        <f>AB73</f>
        <v>0</v>
      </c>
      <c r="AC72" s="62">
        <f>AC73</f>
        <v>0</v>
      </c>
      <c r="AD72" s="62">
        <f>AD73</f>
        <v>0</v>
      </c>
      <c r="AE72" s="62">
        <f>AE73</f>
        <v>21302440.92</v>
      </c>
      <c r="AF72" s="50">
        <v>0</v>
      </c>
      <c r="AG72" s="50">
        <v>0</v>
      </c>
      <c r="AH72" s="50">
        <v>9248063.87</v>
      </c>
      <c r="AI72" s="50">
        <v>0</v>
      </c>
      <c r="AJ72" s="50">
        <v>1251936.13</v>
      </c>
      <c r="AK72" s="51">
        <v>0.8807679876190476</v>
      </c>
      <c r="AL72" s="50">
        <v>0</v>
      </c>
      <c r="AM72" s="51">
        <v>0</v>
      </c>
      <c r="AN72" s="50">
        <v>0</v>
      </c>
    </row>
    <row r="73" spans="1:40" ht="26.25" outlineLevel="4">
      <c r="A73" s="59" t="s">
        <v>34</v>
      </c>
      <c r="B73" s="60" t="s">
        <v>17</v>
      </c>
      <c r="C73" s="60" t="s">
        <v>73</v>
      </c>
      <c r="D73" s="60" t="s">
        <v>83</v>
      </c>
      <c r="E73" s="60" t="s">
        <v>35</v>
      </c>
      <c r="F73" s="61" t="s">
        <v>18</v>
      </c>
      <c r="G73" s="61"/>
      <c r="H73" s="61"/>
      <c r="I73" s="61"/>
      <c r="J73" s="61"/>
      <c r="K73" s="61"/>
      <c r="L73" s="61"/>
      <c r="M73" s="62">
        <v>23699965.43</v>
      </c>
      <c r="N73" s="62">
        <v>23699965.43</v>
      </c>
      <c r="O73" s="62"/>
      <c r="P73" s="62"/>
      <c r="Q73" s="62"/>
      <c r="R73" s="62"/>
      <c r="S73" s="62"/>
      <c r="T73" s="62"/>
      <c r="U73" s="62"/>
      <c r="V73" s="62"/>
      <c r="W73" s="62"/>
      <c r="X73" s="62"/>
      <c r="Y73" s="62"/>
      <c r="Z73" s="62"/>
      <c r="AA73" s="62"/>
      <c r="AB73" s="62"/>
      <c r="AC73" s="62"/>
      <c r="AD73" s="62"/>
      <c r="AE73" s="62">
        <v>21302440.92</v>
      </c>
      <c r="AF73" s="50">
        <v>0</v>
      </c>
      <c r="AG73" s="50">
        <v>0</v>
      </c>
      <c r="AH73" s="50">
        <v>880000</v>
      </c>
      <c r="AI73" s="50">
        <v>0</v>
      </c>
      <c r="AJ73" s="50">
        <v>0</v>
      </c>
      <c r="AK73" s="51">
        <v>1</v>
      </c>
      <c r="AL73" s="50">
        <v>0</v>
      </c>
      <c r="AM73" s="51">
        <v>0</v>
      </c>
      <c r="AN73" s="50">
        <v>0</v>
      </c>
    </row>
    <row r="74" spans="1:40" ht="15.75" outlineLevel="5">
      <c r="A74" s="59" t="s">
        <v>47</v>
      </c>
      <c r="B74" s="60" t="s">
        <v>17</v>
      </c>
      <c r="C74" s="60" t="s">
        <v>73</v>
      </c>
      <c r="D74" s="60" t="s">
        <v>83</v>
      </c>
      <c r="E74" s="60" t="s">
        <v>48</v>
      </c>
      <c r="F74" s="61" t="s">
        <v>18</v>
      </c>
      <c r="G74" s="61"/>
      <c r="H74" s="61"/>
      <c r="I74" s="61"/>
      <c r="J74" s="61"/>
      <c r="K74" s="61"/>
      <c r="L74" s="61"/>
      <c r="M74" s="62">
        <f>M75</f>
        <v>156541</v>
      </c>
      <c r="N74" s="62">
        <f>N75</f>
        <v>156541</v>
      </c>
      <c r="O74" s="62">
        <f>O75</f>
        <v>0</v>
      </c>
      <c r="P74" s="62">
        <f>P75</f>
        <v>0</v>
      </c>
      <c r="Q74" s="62">
        <f>Q75</f>
        <v>0</v>
      </c>
      <c r="R74" s="62">
        <f>R75</f>
        <v>0</v>
      </c>
      <c r="S74" s="62">
        <f>S75</f>
        <v>0</v>
      </c>
      <c r="T74" s="62">
        <f>T75</f>
        <v>0</v>
      </c>
      <c r="U74" s="62">
        <f>U75</f>
        <v>0</v>
      </c>
      <c r="V74" s="62">
        <f>V75</f>
        <v>0</v>
      </c>
      <c r="W74" s="62">
        <f>W75</f>
        <v>0</v>
      </c>
      <c r="X74" s="62">
        <f>X75</f>
        <v>0</v>
      </c>
      <c r="Y74" s="62">
        <f>Y75</f>
        <v>0</v>
      </c>
      <c r="Z74" s="62">
        <f>Z75</f>
        <v>0</v>
      </c>
      <c r="AA74" s="62">
        <f>AA75</f>
        <v>0</v>
      </c>
      <c r="AB74" s="62">
        <f>AB75</f>
        <v>0</v>
      </c>
      <c r="AC74" s="62">
        <f>AC75</f>
        <v>0</v>
      </c>
      <c r="AD74" s="62">
        <f>AD75</f>
        <v>0</v>
      </c>
      <c r="AE74" s="62">
        <f>AE75</f>
        <v>151501</v>
      </c>
      <c r="AF74" s="50">
        <v>0</v>
      </c>
      <c r="AG74" s="50">
        <v>0</v>
      </c>
      <c r="AH74" s="50">
        <v>880000</v>
      </c>
      <c r="AI74" s="50">
        <v>0</v>
      </c>
      <c r="AJ74" s="50">
        <v>0</v>
      </c>
      <c r="AK74" s="51">
        <v>1</v>
      </c>
      <c r="AL74" s="50">
        <v>0</v>
      </c>
      <c r="AM74" s="51">
        <v>0</v>
      </c>
      <c r="AN74" s="50">
        <v>0</v>
      </c>
    </row>
    <row r="75" spans="1:40" ht="15.75" outlineLevel="6">
      <c r="A75" s="59" t="s">
        <v>49</v>
      </c>
      <c r="B75" s="60" t="s">
        <v>17</v>
      </c>
      <c r="C75" s="60" t="s">
        <v>73</v>
      </c>
      <c r="D75" s="60" t="s">
        <v>83</v>
      </c>
      <c r="E75" s="60" t="s">
        <v>50</v>
      </c>
      <c r="F75" s="61" t="s">
        <v>18</v>
      </c>
      <c r="G75" s="61"/>
      <c r="H75" s="61"/>
      <c r="I75" s="61"/>
      <c r="J75" s="61"/>
      <c r="K75" s="61"/>
      <c r="L75" s="61"/>
      <c r="M75" s="62">
        <v>156541</v>
      </c>
      <c r="N75" s="62">
        <v>156541</v>
      </c>
      <c r="O75" s="62"/>
      <c r="P75" s="62"/>
      <c r="Q75" s="62"/>
      <c r="R75" s="62"/>
      <c r="S75" s="62"/>
      <c r="T75" s="62"/>
      <c r="U75" s="62"/>
      <c r="V75" s="62"/>
      <c r="W75" s="62"/>
      <c r="X75" s="62"/>
      <c r="Y75" s="62"/>
      <c r="Z75" s="62"/>
      <c r="AA75" s="62"/>
      <c r="AB75" s="62"/>
      <c r="AC75" s="62"/>
      <c r="AD75" s="62"/>
      <c r="AE75" s="62">
        <v>151501</v>
      </c>
      <c r="AF75" s="50">
        <v>0</v>
      </c>
      <c r="AG75" s="50">
        <v>0</v>
      </c>
      <c r="AH75" s="50">
        <v>430000</v>
      </c>
      <c r="AI75" s="50">
        <v>0</v>
      </c>
      <c r="AJ75" s="50">
        <v>0</v>
      </c>
      <c r="AK75" s="51">
        <v>1</v>
      </c>
      <c r="AL75" s="50">
        <v>0</v>
      </c>
      <c r="AM75" s="51">
        <v>0</v>
      </c>
      <c r="AN75" s="50">
        <v>0</v>
      </c>
    </row>
    <row r="76" spans="1:40" ht="26.25" outlineLevel="7">
      <c r="A76" s="59" t="s">
        <v>86</v>
      </c>
      <c r="B76" s="60" t="s">
        <v>17</v>
      </c>
      <c r="C76" s="60" t="s">
        <v>73</v>
      </c>
      <c r="D76" s="60" t="s">
        <v>87</v>
      </c>
      <c r="E76" s="60"/>
      <c r="F76" s="61" t="s">
        <v>18</v>
      </c>
      <c r="G76" s="61"/>
      <c r="H76" s="61"/>
      <c r="I76" s="61"/>
      <c r="J76" s="61"/>
      <c r="K76" s="61"/>
      <c r="L76" s="61"/>
      <c r="M76" s="62">
        <f aca="true" t="shared" si="190" ref="M76:M77">M77</f>
        <v>1942873.03</v>
      </c>
      <c r="N76" s="62">
        <f aca="true" t="shared" si="191" ref="N76:N77">N77</f>
        <v>1942873.03</v>
      </c>
      <c r="O76" s="62">
        <f aca="true" t="shared" si="192" ref="O76:O77">O77</f>
        <v>1942873.03</v>
      </c>
      <c r="P76" s="62">
        <f aca="true" t="shared" si="193" ref="P76:P77">P77</f>
        <v>1942873.03</v>
      </c>
      <c r="Q76" s="62">
        <f aca="true" t="shared" si="194" ref="Q76:Q77">Q77</f>
        <v>1942873.03</v>
      </c>
      <c r="R76" s="62">
        <f aca="true" t="shared" si="195" ref="R76:R77">R77</f>
        <v>1942873.03</v>
      </c>
      <c r="S76" s="62">
        <f aca="true" t="shared" si="196" ref="S76:S77">S77</f>
        <v>1942873.03</v>
      </c>
      <c r="T76" s="62">
        <f aca="true" t="shared" si="197" ref="T76:T77">T77</f>
        <v>1942873.03</v>
      </c>
      <c r="U76" s="62">
        <f aca="true" t="shared" si="198" ref="U76:U77">U77</f>
        <v>1942873.03</v>
      </c>
      <c r="V76" s="62">
        <f aca="true" t="shared" si="199" ref="V76:V77">V77</f>
        <v>1942873.03</v>
      </c>
      <c r="W76" s="62">
        <f aca="true" t="shared" si="200" ref="W76:W77">W77</f>
        <v>1942873.03</v>
      </c>
      <c r="X76" s="62">
        <f aca="true" t="shared" si="201" ref="X76:X77">X77</f>
        <v>1942873.03</v>
      </c>
      <c r="Y76" s="62">
        <f aca="true" t="shared" si="202" ref="Y76:Y77">Y77</f>
        <v>1942873.03</v>
      </c>
      <c r="Z76" s="62">
        <f aca="true" t="shared" si="203" ref="Z76:Z77">Z77</f>
        <v>1942873.03</v>
      </c>
      <c r="AA76" s="62">
        <f aca="true" t="shared" si="204" ref="AA76:AA77">AA77</f>
        <v>1942873.03</v>
      </c>
      <c r="AB76" s="62">
        <f aca="true" t="shared" si="205" ref="AB76:AB77">AB77</f>
        <v>1942873.03</v>
      </c>
      <c r="AC76" s="62">
        <f aca="true" t="shared" si="206" ref="AC76:AC77">AC77</f>
        <v>1942873.03</v>
      </c>
      <c r="AD76" s="62">
        <f aca="true" t="shared" si="207" ref="AD76:AD77">AD77</f>
        <v>1942873.03</v>
      </c>
      <c r="AE76" s="62">
        <f aca="true" t="shared" si="208" ref="AE76:AE77">AE77</f>
        <v>1942873.03</v>
      </c>
      <c r="AF76" s="50">
        <v>0</v>
      </c>
      <c r="AG76" s="50">
        <v>0</v>
      </c>
      <c r="AH76" s="50">
        <v>430000</v>
      </c>
      <c r="AI76" s="50">
        <v>0</v>
      </c>
      <c r="AJ76" s="50">
        <v>0</v>
      </c>
      <c r="AK76" s="51">
        <v>1</v>
      </c>
      <c r="AL76" s="50">
        <v>0</v>
      </c>
      <c r="AM76" s="51">
        <v>0</v>
      </c>
      <c r="AN76" s="50">
        <v>0</v>
      </c>
    </row>
    <row r="77" spans="1:40" ht="26.25" outlineLevel="7">
      <c r="A77" s="59" t="s">
        <v>32</v>
      </c>
      <c r="B77" s="60" t="s">
        <v>17</v>
      </c>
      <c r="C77" s="60" t="s">
        <v>73</v>
      </c>
      <c r="D77" s="60" t="s">
        <v>87</v>
      </c>
      <c r="E77" s="60" t="s">
        <v>33</v>
      </c>
      <c r="F77" s="61" t="s">
        <v>18</v>
      </c>
      <c r="G77" s="61"/>
      <c r="H77" s="61"/>
      <c r="I77" s="61"/>
      <c r="J77" s="61"/>
      <c r="K77" s="61"/>
      <c r="L77" s="61"/>
      <c r="M77" s="62">
        <f t="shared" si="190"/>
        <v>1942873.03</v>
      </c>
      <c r="N77" s="62">
        <f t="shared" si="191"/>
        <v>1942873.03</v>
      </c>
      <c r="O77" s="62">
        <f t="shared" si="192"/>
        <v>1942873.03</v>
      </c>
      <c r="P77" s="62">
        <f t="shared" si="193"/>
        <v>1942873.03</v>
      </c>
      <c r="Q77" s="62">
        <f t="shared" si="194"/>
        <v>1942873.03</v>
      </c>
      <c r="R77" s="62">
        <f t="shared" si="195"/>
        <v>1942873.03</v>
      </c>
      <c r="S77" s="62">
        <f t="shared" si="196"/>
        <v>1942873.03</v>
      </c>
      <c r="T77" s="62">
        <f t="shared" si="197"/>
        <v>1942873.03</v>
      </c>
      <c r="U77" s="62">
        <f t="shared" si="198"/>
        <v>1942873.03</v>
      </c>
      <c r="V77" s="62">
        <f t="shared" si="199"/>
        <v>1942873.03</v>
      </c>
      <c r="W77" s="62">
        <f t="shared" si="200"/>
        <v>1942873.03</v>
      </c>
      <c r="X77" s="62">
        <f t="shared" si="201"/>
        <v>1942873.03</v>
      </c>
      <c r="Y77" s="62">
        <f t="shared" si="202"/>
        <v>1942873.03</v>
      </c>
      <c r="Z77" s="62">
        <f t="shared" si="203"/>
        <v>1942873.03</v>
      </c>
      <c r="AA77" s="62">
        <f t="shared" si="204"/>
        <v>1942873.03</v>
      </c>
      <c r="AB77" s="62">
        <f t="shared" si="205"/>
        <v>1942873.03</v>
      </c>
      <c r="AC77" s="62">
        <f t="shared" si="206"/>
        <v>1942873.03</v>
      </c>
      <c r="AD77" s="62">
        <f t="shared" si="207"/>
        <v>1942873.03</v>
      </c>
      <c r="AE77" s="62">
        <f t="shared" si="208"/>
        <v>1942873.03</v>
      </c>
      <c r="AF77" s="50">
        <v>0</v>
      </c>
      <c r="AG77" s="50">
        <v>0</v>
      </c>
      <c r="AH77" s="50">
        <v>430000</v>
      </c>
      <c r="AI77" s="50">
        <v>0</v>
      </c>
      <c r="AJ77" s="50">
        <v>0</v>
      </c>
      <c r="AK77" s="51">
        <v>1</v>
      </c>
      <c r="AL77" s="50">
        <v>0</v>
      </c>
      <c r="AM77" s="51">
        <v>0</v>
      </c>
      <c r="AN77" s="50">
        <v>0</v>
      </c>
    </row>
    <row r="78" spans="1:40" ht="26.25" outlineLevel="6">
      <c r="A78" s="59" t="s">
        <v>34</v>
      </c>
      <c r="B78" s="60" t="s">
        <v>17</v>
      </c>
      <c r="C78" s="60" t="s">
        <v>73</v>
      </c>
      <c r="D78" s="60" t="s">
        <v>87</v>
      </c>
      <c r="E78" s="60" t="s">
        <v>35</v>
      </c>
      <c r="F78" s="61" t="s">
        <v>18</v>
      </c>
      <c r="G78" s="61"/>
      <c r="H78" s="61"/>
      <c r="I78" s="61"/>
      <c r="J78" s="61"/>
      <c r="K78" s="61"/>
      <c r="L78" s="61"/>
      <c r="M78" s="62">
        <v>1942873.03</v>
      </c>
      <c r="N78" s="62">
        <v>1942873.03</v>
      </c>
      <c r="O78" s="62">
        <v>1942873.03</v>
      </c>
      <c r="P78" s="62">
        <v>1942873.03</v>
      </c>
      <c r="Q78" s="62">
        <v>1942873.03</v>
      </c>
      <c r="R78" s="62">
        <v>1942873.03</v>
      </c>
      <c r="S78" s="62">
        <v>1942873.03</v>
      </c>
      <c r="T78" s="62">
        <v>1942873.03</v>
      </c>
      <c r="U78" s="62">
        <v>1942873.03</v>
      </c>
      <c r="V78" s="62">
        <v>1942873.03</v>
      </c>
      <c r="W78" s="62">
        <v>1942873.03</v>
      </c>
      <c r="X78" s="62">
        <v>1942873.03</v>
      </c>
      <c r="Y78" s="62">
        <v>1942873.03</v>
      </c>
      <c r="Z78" s="62">
        <v>1942873.03</v>
      </c>
      <c r="AA78" s="62">
        <v>1942873.03</v>
      </c>
      <c r="AB78" s="62">
        <v>1942873.03</v>
      </c>
      <c r="AC78" s="62">
        <v>1942873.03</v>
      </c>
      <c r="AD78" s="62">
        <v>1942873.03</v>
      </c>
      <c r="AE78" s="62">
        <v>1942873.03</v>
      </c>
      <c r="AF78" s="50">
        <v>0</v>
      </c>
      <c r="AG78" s="50">
        <v>0</v>
      </c>
      <c r="AH78" s="50">
        <v>450000</v>
      </c>
      <c r="AI78" s="50">
        <v>0</v>
      </c>
      <c r="AJ78" s="50">
        <v>0</v>
      </c>
      <c r="AK78" s="51">
        <v>1</v>
      </c>
      <c r="AL78" s="50">
        <v>0</v>
      </c>
      <c r="AM78" s="51">
        <v>0</v>
      </c>
      <c r="AN78" s="50">
        <v>0</v>
      </c>
    </row>
    <row r="79" spans="1:40" ht="38.25" outlineLevel="6">
      <c r="A79" s="59" t="s">
        <v>88</v>
      </c>
      <c r="B79" s="60" t="s">
        <v>17</v>
      </c>
      <c r="C79" s="60" t="s">
        <v>73</v>
      </c>
      <c r="D79" s="60">
        <v>1000000000</v>
      </c>
      <c r="E79" s="60"/>
      <c r="F79" s="61"/>
      <c r="G79" s="61"/>
      <c r="H79" s="61"/>
      <c r="I79" s="61"/>
      <c r="J79" s="61"/>
      <c r="K79" s="61"/>
      <c r="L79" s="61"/>
      <c r="M79" s="62">
        <f aca="true" t="shared" si="209" ref="M79:M81">M80</f>
        <v>16510</v>
      </c>
      <c r="N79" s="62">
        <f aca="true" t="shared" si="210" ref="N79:N81">N80</f>
        <v>16510</v>
      </c>
      <c r="O79" s="62">
        <f aca="true" t="shared" si="211" ref="O79:O81">O80</f>
        <v>0</v>
      </c>
      <c r="P79" s="62">
        <f aca="true" t="shared" si="212" ref="P79:P81">P80</f>
        <v>0</v>
      </c>
      <c r="Q79" s="62">
        <f aca="true" t="shared" si="213" ref="Q79:Q81">Q80</f>
        <v>0</v>
      </c>
      <c r="R79" s="62">
        <f aca="true" t="shared" si="214" ref="R79:R81">R80</f>
        <v>0</v>
      </c>
      <c r="S79" s="62">
        <f aca="true" t="shared" si="215" ref="S79:S81">S80</f>
        <v>0</v>
      </c>
      <c r="T79" s="62">
        <f aca="true" t="shared" si="216" ref="T79:T81">T80</f>
        <v>0</v>
      </c>
      <c r="U79" s="62">
        <f aca="true" t="shared" si="217" ref="U79:U81">U80</f>
        <v>0</v>
      </c>
      <c r="V79" s="62">
        <f aca="true" t="shared" si="218" ref="V79:V81">V80</f>
        <v>0</v>
      </c>
      <c r="W79" s="62">
        <f aca="true" t="shared" si="219" ref="W79:W81">W80</f>
        <v>0</v>
      </c>
      <c r="X79" s="62">
        <f aca="true" t="shared" si="220" ref="X79:X81">X80</f>
        <v>0</v>
      </c>
      <c r="Y79" s="62">
        <f aca="true" t="shared" si="221" ref="Y79:Y81">Y80</f>
        <v>0</v>
      </c>
      <c r="Z79" s="62">
        <f aca="true" t="shared" si="222" ref="Z79:Z81">Z80</f>
        <v>0</v>
      </c>
      <c r="AA79" s="62">
        <f aca="true" t="shared" si="223" ref="AA79:AA81">AA80</f>
        <v>0</v>
      </c>
      <c r="AB79" s="62">
        <f aca="true" t="shared" si="224" ref="AB79:AB81">AB80</f>
        <v>0</v>
      </c>
      <c r="AC79" s="62">
        <f aca="true" t="shared" si="225" ref="AC79:AC81">AC80</f>
        <v>0</v>
      </c>
      <c r="AD79" s="62">
        <f aca="true" t="shared" si="226" ref="AD79:AD81">AD80</f>
        <v>0</v>
      </c>
      <c r="AE79" s="62">
        <f aca="true" t="shared" si="227" ref="AE79:AE81">AE80</f>
        <v>7100</v>
      </c>
      <c r="AF79" s="50"/>
      <c r="AG79" s="50"/>
      <c r="AH79" s="50"/>
      <c r="AI79" s="50"/>
      <c r="AJ79" s="50"/>
      <c r="AK79" s="51"/>
      <c r="AL79" s="50"/>
      <c r="AM79" s="51"/>
      <c r="AN79" s="50"/>
    </row>
    <row r="80" spans="1:40" ht="26.25" outlineLevel="6">
      <c r="A80" s="59" t="s">
        <v>89</v>
      </c>
      <c r="B80" s="60" t="s">
        <v>17</v>
      </c>
      <c r="C80" s="60" t="s">
        <v>73</v>
      </c>
      <c r="D80" s="60">
        <v>1001610000</v>
      </c>
      <c r="E80" s="60"/>
      <c r="F80" s="61"/>
      <c r="G80" s="61"/>
      <c r="H80" s="61"/>
      <c r="I80" s="61"/>
      <c r="J80" s="61"/>
      <c r="K80" s="61"/>
      <c r="L80" s="61"/>
      <c r="M80" s="62">
        <f t="shared" si="209"/>
        <v>16510</v>
      </c>
      <c r="N80" s="62">
        <f t="shared" si="210"/>
        <v>16510</v>
      </c>
      <c r="O80" s="62">
        <f t="shared" si="211"/>
        <v>0</v>
      </c>
      <c r="P80" s="62">
        <f t="shared" si="212"/>
        <v>0</v>
      </c>
      <c r="Q80" s="62">
        <f t="shared" si="213"/>
        <v>0</v>
      </c>
      <c r="R80" s="62">
        <f t="shared" si="214"/>
        <v>0</v>
      </c>
      <c r="S80" s="62">
        <f t="shared" si="215"/>
        <v>0</v>
      </c>
      <c r="T80" s="62">
        <f t="shared" si="216"/>
        <v>0</v>
      </c>
      <c r="U80" s="62">
        <f t="shared" si="217"/>
        <v>0</v>
      </c>
      <c r="V80" s="62">
        <f t="shared" si="218"/>
        <v>0</v>
      </c>
      <c r="W80" s="62">
        <f t="shared" si="219"/>
        <v>0</v>
      </c>
      <c r="X80" s="62">
        <f t="shared" si="220"/>
        <v>0</v>
      </c>
      <c r="Y80" s="62">
        <f t="shared" si="221"/>
        <v>0</v>
      </c>
      <c r="Z80" s="62">
        <f t="shared" si="222"/>
        <v>0</v>
      </c>
      <c r="AA80" s="62">
        <f t="shared" si="223"/>
        <v>0</v>
      </c>
      <c r="AB80" s="62">
        <f t="shared" si="224"/>
        <v>0</v>
      </c>
      <c r="AC80" s="62">
        <f t="shared" si="225"/>
        <v>0</v>
      </c>
      <c r="AD80" s="62">
        <f t="shared" si="226"/>
        <v>0</v>
      </c>
      <c r="AE80" s="62">
        <f t="shared" si="227"/>
        <v>7100</v>
      </c>
      <c r="AF80" s="50"/>
      <c r="AG80" s="50"/>
      <c r="AH80" s="50"/>
      <c r="AI80" s="50"/>
      <c r="AJ80" s="50"/>
      <c r="AK80" s="51"/>
      <c r="AL80" s="50"/>
      <c r="AM80" s="51"/>
      <c r="AN80" s="50"/>
    </row>
    <row r="81" spans="1:40" ht="26.25" outlineLevel="6">
      <c r="A81" s="59" t="s">
        <v>90</v>
      </c>
      <c r="B81" s="60" t="s">
        <v>17</v>
      </c>
      <c r="C81" s="60" t="s">
        <v>73</v>
      </c>
      <c r="D81" s="60">
        <v>1001610000</v>
      </c>
      <c r="E81" s="60">
        <v>600</v>
      </c>
      <c r="F81" s="61"/>
      <c r="G81" s="61"/>
      <c r="H81" s="61"/>
      <c r="I81" s="61"/>
      <c r="J81" s="61"/>
      <c r="K81" s="61"/>
      <c r="L81" s="61"/>
      <c r="M81" s="62">
        <f t="shared" si="209"/>
        <v>16510</v>
      </c>
      <c r="N81" s="62">
        <f t="shared" si="210"/>
        <v>16510</v>
      </c>
      <c r="O81" s="62">
        <f t="shared" si="211"/>
        <v>0</v>
      </c>
      <c r="P81" s="62">
        <f t="shared" si="212"/>
        <v>0</v>
      </c>
      <c r="Q81" s="62">
        <f t="shared" si="213"/>
        <v>0</v>
      </c>
      <c r="R81" s="62">
        <f t="shared" si="214"/>
        <v>0</v>
      </c>
      <c r="S81" s="62">
        <f t="shared" si="215"/>
        <v>0</v>
      </c>
      <c r="T81" s="62">
        <f t="shared" si="216"/>
        <v>0</v>
      </c>
      <c r="U81" s="62">
        <f t="shared" si="217"/>
        <v>0</v>
      </c>
      <c r="V81" s="62">
        <f t="shared" si="218"/>
        <v>0</v>
      </c>
      <c r="W81" s="62">
        <f t="shared" si="219"/>
        <v>0</v>
      </c>
      <c r="X81" s="62">
        <f t="shared" si="220"/>
        <v>0</v>
      </c>
      <c r="Y81" s="62">
        <f t="shared" si="221"/>
        <v>0</v>
      </c>
      <c r="Z81" s="62">
        <f t="shared" si="222"/>
        <v>0</v>
      </c>
      <c r="AA81" s="62">
        <f t="shared" si="223"/>
        <v>0</v>
      </c>
      <c r="AB81" s="62">
        <f t="shared" si="224"/>
        <v>0</v>
      </c>
      <c r="AC81" s="62">
        <f t="shared" si="225"/>
        <v>0</v>
      </c>
      <c r="AD81" s="62">
        <f t="shared" si="226"/>
        <v>0</v>
      </c>
      <c r="AE81" s="62">
        <f t="shared" si="227"/>
        <v>7100</v>
      </c>
      <c r="AF81" s="50"/>
      <c r="AG81" s="50"/>
      <c r="AH81" s="50"/>
      <c r="AI81" s="50"/>
      <c r="AJ81" s="50"/>
      <c r="AK81" s="51"/>
      <c r="AL81" s="50"/>
      <c r="AM81" s="51"/>
      <c r="AN81" s="50"/>
    </row>
    <row r="82" spans="1:40" ht="15.75" outlineLevel="6">
      <c r="A82" s="59" t="s">
        <v>91</v>
      </c>
      <c r="B82" s="60" t="s">
        <v>17</v>
      </c>
      <c r="C82" s="60" t="s">
        <v>73</v>
      </c>
      <c r="D82" s="60">
        <v>1001610000</v>
      </c>
      <c r="E82" s="60">
        <v>610</v>
      </c>
      <c r="F82" s="61"/>
      <c r="G82" s="61"/>
      <c r="H82" s="61"/>
      <c r="I82" s="61"/>
      <c r="J82" s="61"/>
      <c r="K82" s="61"/>
      <c r="L82" s="61"/>
      <c r="M82" s="62">
        <v>16510</v>
      </c>
      <c r="N82" s="62">
        <v>16510</v>
      </c>
      <c r="O82" s="62"/>
      <c r="P82" s="62"/>
      <c r="Q82" s="62"/>
      <c r="R82" s="62"/>
      <c r="S82" s="62"/>
      <c r="T82" s="62"/>
      <c r="U82" s="62"/>
      <c r="V82" s="62"/>
      <c r="W82" s="62"/>
      <c r="X82" s="62"/>
      <c r="Y82" s="62"/>
      <c r="Z82" s="62"/>
      <c r="AA82" s="62"/>
      <c r="AB82" s="62"/>
      <c r="AC82" s="62"/>
      <c r="AD82" s="62"/>
      <c r="AE82" s="62">
        <v>7100</v>
      </c>
      <c r="AF82" s="50"/>
      <c r="AG82" s="50"/>
      <c r="AH82" s="50"/>
      <c r="AI82" s="50"/>
      <c r="AJ82" s="50"/>
      <c r="AK82" s="51"/>
      <c r="AL82" s="50"/>
      <c r="AM82" s="51"/>
      <c r="AN82" s="50"/>
    </row>
    <row r="83" spans="1:40" ht="38.25" outlineLevel="7">
      <c r="A83" s="59" t="s">
        <v>92</v>
      </c>
      <c r="B83" s="60" t="s">
        <v>17</v>
      </c>
      <c r="C83" s="60" t="s">
        <v>73</v>
      </c>
      <c r="D83" s="60" t="s">
        <v>93</v>
      </c>
      <c r="E83" s="60"/>
      <c r="F83" s="61" t="s">
        <v>18</v>
      </c>
      <c r="G83" s="61"/>
      <c r="H83" s="61"/>
      <c r="I83" s="61"/>
      <c r="J83" s="61"/>
      <c r="K83" s="61"/>
      <c r="L83" s="61"/>
      <c r="M83" s="62">
        <f>M84</f>
        <v>1780000</v>
      </c>
      <c r="N83" s="62">
        <f>N84</f>
        <v>1780000</v>
      </c>
      <c r="O83" s="62">
        <f>O84</f>
        <v>250000</v>
      </c>
      <c r="P83" s="62">
        <f>P84</f>
        <v>250000</v>
      </c>
      <c r="Q83" s="62">
        <f>Q84</f>
        <v>250000</v>
      </c>
      <c r="R83" s="62">
        <f>R84</f>
        <v>250000</v>
      </c>
      <c r="S83" s="62">
        <f>S84</f>
        <v>250000</v>
      </c>
      <c r="T83" s="62">
        <f>T84</f>
        <v>250000</v>
      </c>
      <c r="U83" s="62">
        <f>U84</f>
        <v>250000</v>
      </c>
      <c r="V83" s="62">
        <f>V84</f>
        <v>250000</v>
      </c>
      <c r="W83" s="62">
        <f>W84</f>
        <v>250000</v>
      </c>
      <c r="X83" s="62">
        <f>X84</f>
        <v>250000</v>
      </c>
      <c r="Y83" s="62">
        <f>Y84</f>
        <v>250000</v>
      </c>
      <c r="Z83" s="62">
        <f>Z84</f>
        <v>250000</v>
      </c>
      <c r="AA83" s="62">
        <f>AA84</f>
        <v>250000</v>
      </c>
      <c r="AB83" s="62">
        <f>AB84</f>
        <v>250000</v>
      </c>
      <c r="AC83" s="62">
        <f>AC84</f>
        <v>250000</v>
      </c>
      <c r="AD83" s="62">
        <f>AD84</f>
        <v>250000</v>
      </c>
      <c r="AE83" s="62">
        <f>AE84</f>
        <v>1620574.52</v>
      </c>
      <c r="AF83" s="50">
        <v>0</v>
      </c>
      <c r="AG83" s="50">
        <v>0</v>
      </c>
      <c r="AH83" s="50">
        <v>450000</v>
      </c>
      <c r="AI83" s="50">
        <v>0</v>
      </c>
      <c r="AJ83" s="50">
        <v>0</v>
      </c>
      <c r="AK83" s="51">
        <v>1</v>
      </c>
      <c r="AL83" s="50">
        <v>0</v>
      </c>
      <c r="AM83" s="51">
        <v>0</v>
      </c>
      <c r="AN83" s="50">
        <v>0</v>
      </c>
    </row>
    <row r="84" spans="1:40" ht="38.25" outlineLevel="7">
      <c r="A84" s="59" t="s">
        <v>94</v>
      </c>
      <c r="B84" s="60" t="s">
        <v>17</v>
      </c>
      <c r="C84" s="60" t="s">
        <v>73</v>
      </c>
      <c r="D84" s="60" t="s">
        <v>95</v>
      </c>
      <c r="E84" s="60"/>
      <c r="F84" s="61" t="s">
        <v>18</v>
      </c>
      <c r="G84" s="61"/>
      <c r="H84" s="61"/>
      <c r="I84" s="61"/>
      <c r="J84" s="61"/>
      <c r="K84" s="61"/>
      <c r="L84" s="61"/>
      <c r="M84" s="62">
        <f>M85+M88+M91</f>
        <v>1780000</v>
      </c>
      <c r="N84" s="62">
        <f>N85+N88+N91</f>
        <v>1780000</v>
      </c>
      <c r="O84" s="62">
        <f>O85+O88+O91</f>
        <v>250000</v>
      </c>
      <c r="P84" s="62">
        <f>P85+P88+P91</f>
        <v>250000</v>
      </c>
      <c r="Q84" s="62">
        <f>Q85+Q88+Q91</f>
        <v>250000</v>
      </c>
      <c r="R84" s="62">
        <f>R85+R88+R91</f>
        <v>250000</v>
      </c>
      <c r="S84" s="62">
        <f>S85+S88+S91</f>
        <v>250000</v>
      </c>
      <c r="T84" s="62">
        <f>T85+T88+T91</f>
        <v>250000</v>
      </c>
      <c r="U84" s="62">
        <f>U85+U88+U91</f>
        <v>250000</v>
      </c>
      <c r="V84" s="62">
        <f>V85+V88+V91</f>
        <v>250000</v>
      </c>
      <c r="W84" s="62">
        <f>W85+W88+W91</f>
        <v>250000</v>
      </c>
      <c r="X84" s="62">
        <f>X85+X88+X91</f>
        <v>250000</v>
      </c>
      <c r="Y84" s="62">
        <f>Y85+Y88+Y91</f>
        <v>250000</v>
      </c>
      <c r="Z84" s="62">
        <f>Z85+Z88+Z91</f>
        <v>250000</v>
      </c>
      <c r="AA84" s="62">
        <f>AA85+AA88+AA91</f>
        <v>250000</v>
      </c>
      <c r="AB84" s="62">
        <f>AB85+AB88+AB91</f>
        <v>250000</v>
      </c>
      <c r="AC84" s="62">
        <f>AC85+AC88+AC91</f>
        <v>250000</v>
      </c>
      <c r="AD84" s="62">
        <f>AD85+AD88+AD91</f>
        <v>250000</v>
      </c>
      <c r="AE84" s="62">
        <f>AE85+AE88+AE91</f>
        <v>1620574.52</v>
      </c>
      <c r="AF84" s="50">
        <v>0</v>
      </c>
      <c r="AG84" s="50">
        <v>0</v>
      </c>
      <c r="AH84" s="50">
        <v>450000</v>
      </c>
      <c r="AI84" s="50">
        <v>0</v>
      </c>
      <c r="AJ84" s="50">
        <v>0</v>
      </c>
      <c r="AK84" s="51">
        <v>1</v>
      </c>
      <c r="AL84" s="50">
        <v>0</v>
      </c>
      <c r="AM84" s="51">
        <v>0</v>
      </c>
      <c r="AN84" s="50">
        <v>0</v>
      </c>
    </row>
    <row r="85" spans="1:40" ht="26.25" outlineLevel="4">
      <c r="A85" s="59" t="s">
        <v>96</v>
      </c>
      <c r="B85" s="60" t="s">
        <v>17</v>
      </c>
      <c r="C85" s="60" t="s">
        <v>73</v>
      </c>
      <c r="D85" s="60" t="s">
        <v>97</v>
      </c>
      <c r="E85" s="60"/>
      <c r="F85" s="61" t="s">
        <v>18</v>
      </c>
      <c r="G85" s="61"/>
      <c r="H85" s="61"/>
      <c r="I85" s="61"/>
      <c r="J85" s="61"/>
      <c r="K85" s="61"/>
      <c r="L85" s="61"/>
      <c r="M85" s="62">
        <f aca="true" t="shared" si="228" ref="M85:M86">M86</f>
        <v>1080000</v>
      </c>
      <c r="N85" s="62">
        <f aca="true" t="shared" si="229" ref="N85:N86">N86</f>
        <v>1080000</v>
      </c>
      <c r="O85" s="62">
        <f aca="true" t="shared" si="230" ref="O85:O86">O86</f>
        <v>0</v>
      </c>
      <c r="P85" s="62">
        <f aca="true" t="shared" si="231" ref="P85:P86">P86</f>
        <v>0</v>
      </c>
      <c r="Q85" s="62">
        <f aca="true" t="shared" si="232" ref="Q85:Q86">Q86</f>
        <v>0</v>
      </c>
      <c r="R85" s="62">
        <f aca="true" t="shared" si="233" ref="R85:R86">R86</f>
        <v>0</v>
      </c>
      <c r="S85" s="62">
        <f aca="true" t="shared" si="234" ref="S85:S86">S86</f>
        <v>0</v>
      </c>
      <c r="T85" s="62">
        <f aca="true" t="shared" si="235" ref="T85:T86">T86</f>
        <v>0</v>
      </c>
      <c r="U85" s="62">
        <f aca="true" t="shared" si="236" ref="U85:U86">U86</f>
        <v>0</v>
      </c>
      <c r="V85" s="62">
        <f aca="true" t="shared" si="237" ref="V85:V86">V86</f>
        <v>0</v>
      </c>
      <c r="W85" s="62">
        <f aca="true" t="shared" si="238" ref="W85:W86">W86</f>
        <v>0</v>
      </c>
      <c r="X85" s="62">
        <f aca="true" t="shared" si="239" ref="X85:X86">X86</f>
        <v>0</v>
      </c>
      <c r="Y85" s="62">
        <f aca="true" t="shared" si="240" ref="Y85:Y86">Y86</f>
        <v>0</v>
      </c>
      <c r="Z85" s="62">
        <f aca="true" t="shared" si="241" ref="Z85:Z86">Z86</f>
        <v>0</v>
      </c>
      <c r="AA85" s="62">
        <f aca="true" t="shared" si="242" ref="AA85:AA86">AA86</f>
        <v>0</v>
      </c>
      <c r="AB85" s="62">
        <f aca="true" t="shared" si="243" ref="AB85:AB86">AB86</f>
        <v>0</v>
      </c>
      <c r="AC85" s="62">
        <f aca="true" t="shared" si="244" ref="AC85:AC86">AC86</f>
        <v>0</v>
      </c>
      <c r="AD85" s="62">
        <f aca="true" t="shared" si="245" ref="AD85:AD86">AD86</f>
        <v>0</v>
      </c>
      <c r="AE85" s="62">
        <f aca="true" t="shared" si="246" ref="AE85:AE86">AE86</f>
        <v>920574.52</v>
      </c>
      <c r="AF85" s="50">
        <v>0</v>
      </c>
      <c r="AG85" s="50">
        <v>0</v>
      </c>
      <c r="AH85" s="50">
        <v>1093266.15</v>
      </c>
      <c r="AI85" s="50">
        <v>108.16</v>
      </c>
      <c r="AJ85" s="50">
        <v>455725.69</v>
      </c>
      <c r="AK85" s="51">
        <v>0.7058126073203795</v>
      </c>
      <c r="AL85" s="50">
        <v>0</v>
      </c>
      <c r="AM85" s="51">
        <v>0</v>
      </c>
      <c r="AN85" s="50">
        <v>0</v>
      </c>
    </row>
    <row r="86" spans="1:40" ht="26.25" outlineLevel="5">
      <c r="A86" s="59" t="s">
        <v>32</v>
      </c>
      <c r="B86" s="60" t="s">
        <v>17</v>
      </c>
      <c r="C86" s="60" t="s">
        <v>73</v>
      </c>
      <c r="D86" s="60" t="s">
        <v>97</v>
      </c>
      <c r="E86" s="60" t="s">
        <v>33</v>
      </c>
      <c r="F86" s="61" t="s">
        <v>18</v>
      </c>
      <c r="G86" s="61"/>
      <c r="H86" s="61"/>
      <c r="I86" s="61"/>
      <c r="J86" s="61"/>
      <c r="K86" s="61"/>
      <c r="L86" s="61"/>
      <c r="M86" s="62">
        <f t="shared" si="228"/>
        <v>1080000</v>
      </c>
      <c r="N86" s="62">
        <f t="shared" si="229"/>
        <v>1080000</v>
      </c>
      <c r="O86" s="62">
        <f t="shared" si="230"/>
        <v>0</v>
      </c>
      <c r="P86" s="62">
        <f t="shared" si="231"/>
        <v>0</v>
      </c>
      <c r="Q86" s="62">
        <f t="shared" si="232"/>
        <v>0</v>
      </c>
      <c r="R86" s="62">
        <f t="shared" si="233"/>
        <v>0</v>
      </c>
      <c r="S86" s="62">
        <f t="shared" si="234"/>
        <v>0</v>
      </c>
      <c r="T86" s="62">
        <f t="shared" si="235"/>
        <v>0</v>
      </c>
      <c r="U86" s="62">
        <f t="shared" si="236"/>
        <v>0</v>
      </c>
      <c r="V86" s="62">
        <f t="shared" si="237"/>
        <v>0</v>
      </c>
      <c r="W86" s="62">
        <f t="shared" si="238"/>
        <v>0</v>
      </c>
      <c r="X86" s="62">
        <f t="shared" si="239"/>
        <v>0</v>
      </c>
      <c r="Y86" s="62">
        <f t="shared" si="240"/>
        <v>0</v>
      </c>
      <c r="Z86" s="62">
        <f t="shared" si="241"/>
        <v>0</v>
      </c>
      <c r="AA86" s="62">
        <f t="shared" si="242"/>
        <v>0</v>
      </c>
      <c r="AB86" s="62">
        <f t="shared" si="243"/>
        <v>0</v>
      </c>
      <c r="AC86" s="62">
        <f t="shared" si="244"/>
        <v>0</v>
      </c>
      <c r="AD86" s="62">
        <f t="shared" si="245"/>
        <v>0</v>
      </c>
      <c r="AE86" s="62">
        <f t="shared" si="246"/>
        <v>920574.52</v>
      </c>
      <c r="AF86" s="50">
        <v>0</v>
      </c>
      <c r="AG86" s="50">
        <v>0</v>
      </c>
      <c r="AH86" s="50">
        <v>1093266.15</v>
      </c>
      <c r="AI86" s="50">
        <v>108.16</v>
      </c>
      <c r="AJ86" s="50">
        <v>455725.69</v>
      </c>
      <c r="AK86" s="51">
        <v>0.7058126073203795</v>
      </c>
      <c r="AL86" s="50">
        <v>0</v>
      </c>
      <c r="AM86" s="51">
        <v>0</v>
      </c>
      <c r="AN86" s="50">
        <v>0</v>
      </c>
    </row>
    <row r="87" spans="1:40" ht="26.25" outlineLevel="6">
      <c r="A87" s="59" t="s">
        <v>34</v>
      </c>
      <c r="B87" s="60" t="s">
        <v>17</v>
      </c>
      <c r="C87" s="60" t="s">
        <v>73</v>
      </c>
      <c r="D87" s="60" t="s">
        <v>97</v>
      </c>
      <c r="E87" s="60" t="s">
        <v>35</v>
      </c>
      <c r="F87" s="61" t="s">
        <v>18</v>
      </c>
      <c r="G87" s="61"/>
      <c r="H87" s="61"/>
      <c r="I87" s="61"/>
      <c r="J87" s="61"/>
      <c r="K87" s="61"/>
      <c r="L87" s="61"/>
      <c r="M87" s="62">
        <v>1080000</v>
      </c>
      <c r="N87" s="62">
        <v>1080000</v>
      </c>
      <c r="O87" s="62"/>
      <c r="P87" s="62"/>
      <c r="Q87" s="62"/>
      <c r="R87" s="62"/>
      <c r="S87" s="62"/>
      <c r="T87" s="62"/>
      <c r="U87" s="62"/>
      <c r="V87" s="62"/>
      <c r="W87" s="62"/>
      <c r="X87" s="62"/>
      <c r="Y87" s="62"/>
      <c r="Z87" s="62"/>
      <c r="AA87" s="62"/>
      <c r="AB87" s="62"/>
      <c r="AC87" s="62"/>
      <c r="AD87" s="62"/>
      <c r="AE87" s="62">
        <v>920574.52</v>
      </c>
      <c r="AF87" s="50">
        <v>0</v>
      </c>
      <c r="AG87" s="50">
        <v>0</v>
      </c>
      <c r="AH87" s="50">
        <v>50591.6</v>
      </c>
      <c r="AI87" s="50">
        <v>0</v>
      </c>
      <c r="AJ87" s="50">
        <v>198508.4</v>
      </c>
      <c r="AK87" s="51">
        <v>0.20309755118426334</v>
      </c>
      <c r="AL87" s="50">
        <v>0</v>
      </c>
      <c r="AM87" s="51">
        <v>0</v>
      </c>
      <c r="AN87" s="50">
        <v>0</v>
      </c>
    </row>
    <row r="88" spans="1:40" ht="26.25" outlineLevel="7">
      <c r="A88" s="59" t="s">
        <v>98</v>
      </c>
      <c r="B88" s="60" t="s">
        <v>17</v>
      </c>
      <c r="C88" s="60" t="s">
        <v>73</v>
      </c>
      <c r="D88" s="60" t="s">
        <v>99</v>
      </c>
      <c r="E88" s="60"/>
      <c r="F88" s="61" t="s">
        <v>18</v>
      </c>
      <c r="G88" s="61"/>
      <c r="H88" s="61"/>
      <c r="I88" s="61"/>
      <c r="J88" s="61"/>
      <c r="K88" s="61"/>
      <c r="L88" s="61"/>
      <c r="M88" s="62">
        <f aca="true" t="shared" si="247" ref="M88:M89">M89</f>
        <v>250000</v>
      </c>
      <c r="N88" s="62">
        <f aca="true" t="shared" si="248" ref="N88:N89">N89</f>
        <v>250000</v>
      </c>
      <c r="O88" s="62">
        <f aca="true" t="shared" si="249" ref="O88:O89">O89</f>
        <v>250000</v>
      </c>
      <c r="P88" s="62">
        <f aca="true" t="shared" si="250" ref="P88:P89">P89</f>
        <v>250000</v>
      </c>
      <c r="Q88" s="62">
        <f aca="true" t="shared" si="251" ref="Q88:Q89">Q89</f>
        <v>250000</v>
      </c>
      <c r="R88" s="62">
        <f aca="true" t="shared" si="252" ref="R88:R89">R89</f>
        <v>250000</v>
      </c>
      <c r="S88" s="62">
        <f aca="true" t="shared" si="253" ref="S88:S89">S89</f>
        <v>250000</v>
      </c>
      <c r="T88" s="62">
        <f aca="true" t="shared" si="254" ref="T88:T89">T89</f>
        <v>250000</v>
      </c>
      <c r="U88" s="62">
        <f aca="true" t="shared" si="255" ref="U88:U89">U89</f>
        <v>250000</v>
      </c>
      <c r="V88" s="62">
        <f aca="true" t="shared" si="256" ref="V88:V89">V89</f>
        <v>250000</v>
      </c>
      <c r="W88" s="62">
        <f aca="true" t="shared" si="257" ref="W88:W89">W89</f>
        <v>250000</v>
      </c>
      <c r="X88" s="62">
        <f aca="true" t="shared" si="258" ref="X88:X89">X89</f>
        <v>250000</v>
      </c>
      <c r="Y88" s="62">
        <f aca="true" t="shared" si="259" ref="Y88:Y89">Y89</f>
        <v>250000</v>
      </c>
      <c r="Z88" s="62">
        <f aca="true" t="shared" si="260" ref="Z88:Z89">Z89</f>
        <v>250000</v>
      </c>
      <c r="AA88" s="62">
        <f aca="true" t="shared" si="261" ref="AA88:AA89">AA89</f>
        <v>250000</v>
      </c>
      <c r="AB88" s="62">
        <f aca="true" t="shared" si="262" ref="AB88:AB89">AB89</f>
        <v>250000</v>
      </c>
      <c r="AC88" s="62">
        <f aca="true" t="shared" si="263" ref="AC88:AC89">AC89</f>
        <v>250000</v>
      </c>
      <c r="AD88" s="62">
        <f aca="true" t="shared" si="264" ref="AD88:AD89">AD89</f>
        <v>250000</v>
      </c>
      <c r="AE88" s="62">
        <f aca="true" t="shared" si="265" ref="AE88:AE89">AE89</f>
        <v>250000</v>
      </c>
      <c r="AF88" s="50">
        <v>0</v>
      </c>
      <c r="AG88" s="50">
        <v>0</v>
      </c>
      <c r="AH88" s="50">
        <v>50591.6</v>
      </c>
      <c r="AI88" s="50">
        <v>0</v>
      </c>
      <c r="AJ88" s="50">
        <v>198508.4</v>
      </c>
      <c r="AK88" s="51">
        <v>0.20309755118426334</v>
      </c>
      <c r="AL88" s="50">
        <v>0</v>
      </c>
      <c r="AM88" s="51">
        <v>0</v>
      </c>
      <c r="AN88" s="50">
        <v>0</v>
      </c>
    </row>
    <row r="89" spans="1:40" ht="26.25" outlineLevel="7">
      <c r="A89" s="59" t="s">
        <v>90</v>
      </c>
      <c r="B89" s="60" t="s">
        <v>17</v>
      </c>
      <c r="C89" s="60" t="s">
        <v>73</v>
      </c>
      <c r="D89" s="60" t="s">
        <v>99</v>
      </c>
      <c r="E89" s="60" t="s">
        <v>100</v>
      </c>
      <c r="F89" s="61" t="s">
        <v>18</v>
      </c>
      <c r="G89" s="61"/>
      <c r="H89" s="61"/>
      <c r="I89" s="61"/>
      <c r="J89" s="61"/>
      <c r="K89" s="61"/>
      <c r="L89" s="61"/>
      <c r="M89" s="62">
        <f t="shared" si="247"/>
        <v>250000</v>
      </c>
      <c r="N89" s="62">
        <f t="shared" si="248"/>
        <v>250000</v>
      </c>
      <c r="O89" s="62">
        <f t="shared" si="249"/>
        <v>250000</v>
      </c>
      <c r="P89" s="62">
        <f t="shared" si="250"/>
        <v>250000</v>
      </c>
      <c r="Q89" s="62">
        <f t="shared" si="251"/>
        <v>250000</v>
      </c>
      <c r="R89" s="62">
        <f t="shared" si="252"/>
        <v>250000</v>
      </c>
      <c r="S89" s="62">
        <f t="shared" si="253"/>
        <v>250000</v>
      </c>
      <c r="T89" s="62">
        <f t="shared" si="254"/>
        <v>250000</v>
      </c>
      <c r="U89" s="62">
        <f t="shared" si="255"/>
        <v>250000</v>
      </c>
      <c r="V89" s="62">
        <f t="shared" si="256"/>
        <v>250000</v>
      </c>
      <c r="W89" s="62">
        <f t="shared" si="257"/>
        <v>250000</v>
      </c>
      <c r="X89" s="62">
        <f t="shared" si="258"/>
        <v>250000</v>
      </c>
      <c r="Y89" s="62">
        <f t="shared" si="259"/>
        <v>250000</v>
      </c>
      <c r="Z89" s="62">
        <f t="shared" si="260"/>
        <v>250000</v>
      </c>
      <c r="AA89" s="62">
        <f t="shared" si="261"/>
        <v>250000</v>
      </c>
      <c r="AB89" s="62">
        <f t="shared" si="262"/>
        <v>250000</v>
      </c>
      <c r="AC89" s="62">
        <f t="shared" si="263"/>
        <v>250000</v>
      </c>
      <c r="AD89" s="62">
        <f t="shared" si="264"/>
        <v>250000</v>
      </c>
      <c r="AE89" s="62">
        <f t="shared" si="265"/>
        <v>250000</v>
      </c>
      <c r="AF89" s="50">
        <v>0</v>
      </c>
      <c r="AG89" s="50">
        <v>0</v>
      </c>
      <c r="AH89" s="50">
        <v>50591.6</v>
      </c>
      <c r="AI89" s="50">
        <v>0</v>
      </c>
      <c r="AJ89" s="50">
        <v>198508.4</v>
      </c>
      <c r="AK89" s="51">
        <v>0.20309755118426334</v>
      </c>
      <c r="AL89" s="50">
        <v>0</v>
      </c>
      <c r="AM89" s="51">
        <v>0</v>
      </c>
      <c r="AN89" s="50">
        <v>0</v>
      </c>
    </row>
    <row r="90" spans="1:40" ht="38.25" outlineLevel="6">
      <c r="A90" s="59" t="s">
        <v>101</v>
      </c>
      <c r="B90" s="60" t="s">
        <v>17</v>
      </c>
      <c r="C90" s="60" t="s">
        <v>73</v>
      </c>
      <c r="D90" s="60" t="s">
        <v>99</v>
      </c>
      <c r="E90" s="60" t="s">
        <v>102</v>
      </c>
      <c r="F90" s="61" t="s">
        <v>18</v>
      </c>
      <c r="G90" s="61"/>
      <c r="H90" s="61"/>
      <c r="I90" s="61"/>
      <c r="J90" s="61"/>
      <c r="K90" s="61"/>
      <c r="L90" s="61"/>
      <c r="M90" s="62">
        <v>250000</v>
      </c>
      <c r="N90" s="62">
        <v>250000</v>
      </c>
      <c r="O90" s="62">
        <v>250000</v>
      </c>
      <c r="P90" s="62">
        <v>250000</v>
      </c>
      <c r="Q90" s="62">
        <v>250000</v>
      </c>
      <c r="R90" s="62">
        <v>250000</v>
      </c>
      <c r="S90" s="62">
        <v>250000</v>
      </c>
      <c r="T90" s="62">
        <v>250000</v>
      </c>
      <c r="U90" s="62">
        <v>250000</v>
      </c>
      <c r="V90" s="62">
        <v>250000</v>
      </c>
      <c r="W90" s="62">
        <v>250000</v>
      </c>
      <c r="X90" s="62">
        <v>250000</v>
      </c>
      <c r="Y90" s="62">
        <v>250000</v>
      </c>
      <c r="Z90" s="62">
        <v>250000</v>
      </c>
      <c r="AA90" s="62">
        <v>250000</v>
      </c>
      <c r="AB90" s="62">
        <v>250000</v>
      </c>
      <c r="AC90" s="62">
        <v>250000</v>
      </c>
      <c r="AD90" s="62">
        <v>250000</v>
      </c>
      <c r="AE90" s="62">
        <v>250000</v>
      </c>
      <c r="AF90" s="50">
        <v>0</v>
      </c>
      <c r="AG90" s="50">
        <v>0</v>
      </c>
      <c r="AH90" s="50">
        <v>65009.29</v>
      </c>
      <c r="AI90" s="50">
        <v>0</v>
      </c>
      <c r="AJ90" s="50">
        <v>234990.71</v>
      </c>
      <c r="AK90" s="51">
        <v>0.21669763333333333</v>
      </c>
      <c r="AL90" s="50">
        <v>0</v>
      </c>
      <c r="AM90" s="51">
        <v>0</v>
      </c>
      <c r="AN90" s="50">
        <v>0</v>
      </c>
    </row>
    <row r="91" spans="1:40" ht="38.25" outlineLevel="7">
      <c r="A91" s="59" t="s">
        <v>103</v>
      </c>
      <c r="B91" s="60" t="s">
        <v>17</v>
      </c>
      <c r="C91" s="60" t="s">
        <v>73</v>
      </c>
      <c r="D91" s="60" t="s">
        <v>104</v>
      </c>
      <c r="E91" s="60"/>
      <c r="F91" s="61" t="s">
        <v>18</v>
      </c>
      <c r="G91" s="61"/>
      <c r="H91" s="61"/>
      <c r="I91" s="61"/>
      <c r="J91" s="61"/>
      <c r="K91" s="61"/>
      <c r="L91" s="61"/>
      <c r="M91" s="62">
        <f aca="true" t="shared" si="266" ref="M91:M92">M92</f>
        <v>450000</v>
      </c>
      <c r="N91" s="62">
        <f aca="true" t="shared" si="267" ref="N91:N92">N92</f>
        <v>450000</v>
      </c>
      <c r="O91" s="62">
        <f aca="true" t="shared" si="268" ref="O91:O92">O92</f>
        <v>0</v>
      </c>
      <c r="P91" s="62">
        <f aca="true" t="shared" si="269" ref="P91:P92">P92</f>
        <v>0</v>
      </c>
      <c r="Q91" s="62">
        <f aca="true" t="shared" si="270" ref="Q91:Q92">Q92</f>
        <v>0</v>
      </c>
      <c r="R91" s="62">
        <f aca="true" t="shared" si="271" ref="R91:R92">R92</f>
        <v>0</v>
      </c>
      <c r="S91" s="62">
        <f aca="true" t="shared" si="272" ref="S91:S92">S92</f>
        <v>0</v>
      </c>
      <c r="T91" s="62">
        <f aca="true" t="shared" si="273" ref="T91:T92">T92</f>
        <v>0</v>
      </c>
      <c r="U91" s="62">
        <f aca="true" t="shared" si="274" ref="U91:U92">U92</f>
        <v>0</v>
      </c>
      <c r="V91" s="62">
        <f aca="true" t="shared" si="275" ref="V91:V92">V92</f>
        <v>0</v>
      </c>
      <c r="W91" s="62">
        <f aca="true" t="shared" si="276" ref="W91:W92">W92</f>
        <v>0</v>
      </c>
      <c r="X91" s="62">
        <f aca="true" t="shared" si="277" ref="X91:X92">X92</f>
        <v>0</v>
      </c>
      <c r="Y91" s="62">
        <f aca="true" t="shared" si="278" ref="Y91:Y92">Y92</f>
        <v>0</v>
      </c>
      <c r="Z91" s="62">
        <f aca="true" t="shared" si="279" ref="Z91:Z92">Z92</f>
        <v>0</v>
      </c>
      <c r="AA91" s="62">
        <f aca="true" t="shared" si="280" ref="AA91:AA92">AA92</f>
        <v>0</v>
      </c>
      <c r="AB91" s="62">
        <f aca="true" t="shared" si="281" ref="AB91:AB92">AB92</f>
        <v>0</v>
      </c>
      <c r="AC91" s="62">
        <f aca="true" t="shared" si="282" ref="AC91:AC92">AC92</f>
        <v>0</v>
      </c>
      <c r="AD91" s="62">
        <f aca="true" t="shared" si="283" ref="AD91:AD92">AD92</f>
        <v>0</v>
      </c>
      <c r="AE91" s="62">
        <f aca="true" t="shared" si="284" ref="AE91:AE92">AE92</f>
        <v>450000</v>
      </c>
      <c r="AF91" s="50">
        <v>0</v>
      </c>
      <c r="AG91" s="50">
        <v>0</v>
      </c>
      <c r="AH91" s="50">
        <v>65009.29</v>
      </c>
      <c r="AI91" s="50">
        <v>0</v>
      </c>
      <c r="AJ91" s="50">
        <v>234990.71</v>
      </c>
      <c r="AK91" s="51">
        <v>0.21669763333333333</v>
      </c>
      <c r="AL91" s="50">
        <v>0</v>
      </c>
      <c r="AM91" s="51">
        <v>0</v>
      </c>
      <c r="AN91" s="50">
        <v>0</v>
      </c>
    </row>
    <row r="92" spans="1:40" ht="26.25" outlineLevel="7">
      <c r="A92" s="59" t="s">
        <v>90</v>
      </c>
      <c r="B92" s="60" t="s">
        <v>17</v>
      </c>
      <c r="C92" s="60" t="s">
        <v>73</v>
      </c>
      <c r="D92" s="60" t="s">
        <v>104</v>
      </c>
      <c r="E92" s="60" t="s">
        <v>100</v>
      </c>
      <c r="F92" s="61" t="s">
        <v>18</v>
      </c>
      <c r="G92" s="61"/>
      <c r="H92" s="61"/>
      <c r="I92" s="61"/>
      <c r="J92" s="61"/>
      <c r="K92" s="61"/>
      <c r="L92" s="61"/>
      <c r="M92" s="62">
        <f t="shared" si="266"/>
        <v>450000</v>
      </c>
      <c r="N92" s="62">
        <f t="shared" si="267"/>
        <v>450000</v>
      </c>
      <c r="O92" s="62">
        <f t="shared" si="268"/>
        <v>0</v>
      </c>
      <c r="P92" s="62">
        <f t="shared" si="269"/>
        <v>0</v>
      </c>
      <c r="Q92" s="62">
        <f t="shared" si="270"/>
        <v>0</v>
      </c>
      <c r="R92" s="62">
        <f t="shared" si="271"/>
        <v>0</v>
      </c>
      <c r="S92" s="62">
        <f t="shared" si="272"/>
        <v>0</v>
      </c>
      <c r="T92" s="62">
        <f t="shared" si="273"/>
        <v>0</v>
      </c>
      <c r="U92" s="62">
        <f t="shared" si="274"/>
        <v>0</v>
      </c>
      <c r="V92" s="62">
        <f t="shared" si="275"/>
        <v>0</v>
      </c>
      <c r="W92" s="62">
        <f t="shared" si="276"/>
        <v>0</v>
      </c>
      <c r="X92" s="62">
        <f t="shared" si="277"/>
        <v>0</v>
      </c>
      <c r="Y92" s="62">
        <f t="shared" si="278"/>
        <v>0</v>
      </c>
      <c r="Z92" s="62">
        <f t="shared" si="279"/>
        <v>0</v>
      </c>
      <c r="AA92" s="62">
        <f t="shared" si="280"/>
        <v>0</v>
      </c>
      <c r="AB92" s="62">
        <f t="shared" si="281"/>
        <v>0</v>
      </c>
      <c r="AC92" s="62">
        <f t="shared" si="282"/>
        <v>0</v>
      </c>
      <c r="AD92" s="62">
        <f t="shared" si="283"/>
        <v>0</v>
      </c>
      <c r="AE92" s="62">
        <f t="shared" si="284"/>
        <v>450000</v>
      </c>
      <c r="AF92" s="50">
        <v>0</v>
      </c>
      <c r="AG92" s="50">
        <v>0</v>
      </c>
      <c r="AH92" s="50">
        <v>65009.29</v>
      </c>
      <c r="AI92" s="50">
        <v>0</v>
      </c>
      <c r="AJ92" s="50">
        <v>234990.71</v>
      </c>
      <c r="AK92" s="51">
        <v>0.21669763333333333</v>
      </c>
      <c r="AL92" s="50">
        <v>0</v>
      </c>
      <c r="AM92" s="51">
        <v>0</v>
      </c>
      <c r="AN92" s="50">
        <v>0</v>
      </c>
    </row>
    <row r="93" spans="1:40" ht="38.25" outlineLevel="6">
      <c r="A93" s="59" t="s">
        <v>101</v>
      </c>
      <c r="B93" s="60" t="s">
        <v>17</v>
      </c>
      <c r="C93" s="60" t="s">
        <v>73</v>
      </c>
      <c r="D93" s="60" t="s">
        <v>104</v>
      </c>
      <c r="E93" s="60" t="s">
        <v>102</v>
      </c>
      <c r="F93" s="61" t="s">
        <v>18</v>
      </c>
      <c r="G93" s="61"/>
      <c r="H93" s="61"/>
      <c r="I93" s="61"/>
      <c r="J93" s="61"/>
      <c r="K93" s="61"/>
      <c r="L93" s="61"/>
      <c r="M93" s="62">
        <v>450000</v>
      </c>
      <c r="N93" s="62">
        <v>450000</v>
      </c>
      <c r="O93" s="62"/>
      <c r="P93" s="62"/>
      <c r="Q93" s="62"/>
      <c r="R93" s="62"/>
      <c r="S93" s="62"/>
      <c r="T93" s="62"/>
      <c r="U93" s="62"/>
      <c r="V93" s="62"/>
      <c r="W93" s="62"/>
      <c r="X93" s="62"/>
      <c r="Y93" s="62"/>
      <c r="Z93" s="62"/>
      <c r="AA93" s="62"/>
      <c r="AB93" s="62"/>
      <c r="AC93" s="62"/>
      <c r="AD93" s="62"/>
      <c r="AE93" s="62">
        <v>450000</v>
      </c>
      <c r="AF93" s="50">
        <v>0</v>
      </c>
      <c r="AG93" s="50">
        <v>0</v>
      </c>
      <c r="AH93" s="50">
        <v>977665.26</v>
      </c>
      <c r="AI93" s="50">
        <v>108.16</v>
      </c>
      <c r="AJ93" s="50">
        <v>22226.58</v>
      </c>
      <c r="AK93" s="51">
        <v>0.97777342</v>
      </c>
      <c r="AL93" s="50">
        <v>0</v>
      </c>
      <c r="AM93" s="51">
        <v>0</v>
      </c>
      <c r="AN93" s="50">
        <v>0</v>
      </c>
    </row>
    <row r="94" spans="1:40" ht="38.25" outlineLevel="7">
      <c r="A94" s="59" t="s">
        <v>105</v>
      </c>
      <c r="B94" s="60" t="s">
        <v>17</v>
      </c>
      <c r="C94" s="60" t="s">
        <v>73</v>
      </c>
      <c r="D94" s="60" t="s">
        <v>106</v>
      </c>
      <c r="E94" s="60"/>
      <c r="F94" s="61" t="s">
        <v>18</v>
      </c>
      <c r="G94" s="61"/>
      <c r="H94" s="61"/>
      <c r="I94" s="61"/>
      <c r="J94" s="61"/>
      <c r="K94" s="61"/>
      <c r="L94" s="61"/>
      <c r="M94" s="62">
        <f>M95+M105</f>
        <v>36078648</v>
      </c>
      <c r="N94" s="62">
        <f>N95+N105</f>
        <v>36078648</v>
      </c>
      <c r="O94" s="62">
        <f>O95+O105</f>
        <v>0</v>
      </c>
      <c r="P94" s="62">
        <f>P95+P105</f>
        <v>0</v>
      </c>
      <c r="Q94" s="62">
        <f>Q95+Q105</f>
        <v>0</v>
      </c>
      <c r="R94" s="62">
        <f>R95+R105</f>
        <v>0</v>
      </c>
      <c r="S94" s="62">
        <f>S95+S105</f>
        <v>0</v>
      </c>
      <c r="T94" s="62">
        <f>T95+T105</f>
        <v>0</v>
      </c>
      <c r="U94" s="62">
        <f>U95+U105</f>
        <v>0</v>
      </c>
      <c r="V94" s="62">
        <f>V95+V105</f>
        <v>0</v>
      </c>
      <c r="W94" s="62">
        <f>W95+W105</f>
        <v>0</v>
      </c>
      <c r="X94" s="62">
        <f>X95+X105</f>
        <v>0</v>
      </c>
      <c r="Y94" s="62">
        <f>Y95+Y105</f>
        <v>0</v>
      </c>
      <c r="Z94" s="62">
        <f>Z95+Z105</f>
        <v>0</v>
      </c>
      <c r="AA94" s="62">
        <f>AA95+AA105</f>
        <v>0</v>
      </c>
      <c r="AB94" s="62">
        <f>AB95+AB105</f>
        <v>0</v>
      </c>
      <c r="AC94" s="62">
        <f>AC95+AC105</f>
        <v>0</v>
      </c>
      <c r="AD94" s="62">
        <f>AD95+AD105</f>
        <v>0</v>
      </c>
      <c r="AE94" s="62">
        <f>AE95+AE105</f>
        <v>35100117.87</v>
      </c>
      <c r="AF94" s="50">
        <v>0</v>
      </c>
      <c r="AG94" s="50">
        <v>0</v>
      </c>
      <c r="AH94" s="50">
        <v>977665.26</v>
      </c>
      <c r="AI94" s="50">
        <v>108.16</v>
      </c>
      <c r="AJ94" s="50">
        <v>22226.58</v>
      </c>
      <c r="AK94" s="51">
        <v>0.97777342</v>
      </c>
      <c r="AL94" s="50">
        <v>0</v>
      </c>
      <c r="AM94" s="51">
        <v>0</v>
      </c>
      <c r="AN94" s="50">
        <v>0</v>
      </c>
    </row>
    <row r="95" spans="1:40" ht="26.25" outlineLevel="7">
      <c r="A95" s="59" t="s">
        <v>107</v>
      </c>
      <c r="B95" s="60" t="s">
        <v>17</v>
      </c>
      <c r="C95" s="60" t="s">
        <v>73</v>
      </c>
      <c r="D95" s="60" t="s">
        <v>108</v>
      </c>
      <c r="E95" s="60"/>
      <c r="F95" s="61" t="s">
        <v>18</v>
      </c>
      <c r="G95" s="61"/>
      <c r="H95" s="61"/>
      <c r="I95" s="61"/>
      <c r="J95" s="61"/>
      <c r="K95" s="61"/>
      <c r="L95" s="61"/>
      <c r="M95" s="62">
        <f>M96+M99+M102</f>
        <v>1224000</v>
      </c>
      <c r="N95" s="62">
        <f>N96+N99+N102</f>
        <v>1224000</v>
      </c>
      <c r="O95" s="62">
        <f>O96+O99+O102</f>
        <v>0</v>
      </c>
      <c r="P95" s="62">
        <f>P96+P99+P102</f>
        <v>0</v>
      </c>
      <c r="Q95" s="62">
        <f>Q96+Q99+Q102</f>
        <v>0</v>
      </c>
      <c r="R95" s="62">
        <f>R96+R99+R102</f>
        <v>0</v>
      </c>
      <c r="S95" s="62">
        <f>S96+S99+S102</f>
        <v>0</v>
      </c>
      <c r="T95" s="62">
        <f>T96+T99+T102</f>
        <v>0</v>
      </c>
      <c r="U95" s="62">
        <f>U96+U99+U102</f>
        <v>0</v>
      </c>
      <c r="V95" s="62">
        <f>V96+V99+V102</f>
        <v>0</v>
      </c>
      <c r="W95" s="62">
        <f>W96+W99+W102</f>
        <v>0</v>
      </c>
      <c r="X95" s="62">
        <f>X96+X99+X102</f>
        <v>0</v>
      </c>
      <c r="Y95" s="62">
        <f>Y96+Y99+Y102</f>
        <v>0</v>
      </c>
      <c r="Z95" s="62">
        <f>Z96+Z99+Z102</f>
        <v>0</v>
      </c>
      <c r="AA95" s="62">
        <f>AA96+AA99+AA102</f>
        <v>0</v>
      </c>
      <c r="AB95" s="62">
        <f>AB96+AB99+AB102</f>
        <v>0</v>
      </c>
      <c r="AC95" s="62">
        <f>AC96+AC99+AC102</f>
        <v>0</v>
      </c>
      <c r="AD95" s="62">
        <f>AD96+AD99+AD102</f>
        <v>0</v>
      </c>
      <c r="AE95" s="62">
        <f>AE96+AE99+AE102</f>
        <v>795851.27</v>
      </c>
      <c r="AF95" s="50">
        <v>0</v>
      </c>
      <c r="AG95" s="50">
        <v>0</v>
      </c>
      <c r="AH95" s="50">
        <v>977665.26</v>
      </c>
      <c r="AI95" s="50">
        <v>108.16</v>
      </c>
      <c r="AJ95" s="50">
        <v>22226.58</v>
      </c>
      <c r="AK95" s="51">
        <v>0.97777342</v>
      </c>
      <c r="AL95" s="50">
        <v>0</v>
      </c>
      <c r="AM95" s="51">
        <v>0</v>
      </c>
      <c r="AN95" s="50">
        <v>0</v>
      </c>
    </row>
    <row r="96" spans="1:40" ht="38.25" outlineLevel="4">
      <c r="A96" s="59" t="s">
        <v>109</v>
      </c>
      <c r="B96" s="60" t="s">
        <v>17</v>
      </c>
      <c r="C96" s="60" t="s">
        <v>73</v>
      </c>
      <c r="D96" s="60" t="s">
        <v>110</v>
      </c>
      <c r="E96" s="60"/>
      <c r="F96" s="61" t="s">
        <v>18</v>
      </c>
      <c r="G96" s="61"/>
      <c r="H96" s="61"/>
      <c r="I96" s="61"/>
      <c r="J96" s="61"/>
      <c r="K96" s="61"/>
      <c r="L96" s="61"/>
      <c r="M96" s="62">
        <f aca="true" t="shared" si="285" ref="M96:M97">M97</f>
        <v>400000</v>
      </c>
      <c r="N96" s="62">
        <f aca="true" t="shared" si="286" ref="N96:N97">N97</f>
        <v>400000</v>
      </c>
      <c r="O96" s="62">
        <f aca="true" t="shared" si="287" ref="O96:O97">O97</f>
        <v>0</v>
      </c>
      <c r="P96" s="62">
        <f aca="true" t="shared" si="288" ref="P96:P97">P97</f>
        <v>0</v>
      </c>
      <c r="Q96" s="62">
        <f aca="true" t="shared" si="289" ref="Q96:Q97">Q97</f>
        <v>0</v>
      </c>
      <c r="R96" s="62">
        <f aca="true" t="shared" si="290" ref="R96:R97">R97</f>
        <v>0</v>
      </c>
      <c r="S96" s="62">
        <f aca="true" t="shared" si="291" ref="S96:S97">S97</f>
        <v>0</v>
      </c>
      <c r="T96" s="62">
        <f aca="true" t="shared" si="292" ref="T96:T97">T97</f>
        <v>0</v>
      </c>
      <c r="U96" s="62">
        <f aca="true" t="shared" si="293" ref="U96:U97">U97</f>
        <v>0</v>
      </c>
      <c r="V96" s="62">
        <f aca="true" t="shared" si="294" ref="V96:V97">V97</f>
        <v>0</v>
      </c>
      <c r="W96" s="62">
        <f aca="true" t="shared" si="295" ref="W96:W97">W97</f>
        <v>0</v>
      </c>
      <c r="X96" s="62">
        <f aca="true" t="shared" si="296" ref="X96:X97">X97</f>
        <v>0</v>
      </c>
      <c r="Y96" s="62">
        <f aca="true" t="shared" si="297" ref="Y96:Y97">Y97</f>
        <v>0</v>
      </c>
      <c r="Z96" s="62">
        <f aca="true" t="shared" si="298" ref="Z96:Z97">Z97</f>
        <v>0</v>
      </c>
      <c r="AA96" s="62">
        <f aca="true" t="shared" si="299" ref="AA96:AA97">AA97</f>
        <v>0</v>
      </c>
      <c r="AB96" s="62">
        <f aca="true" t="shared" si="300" ref="AB96:AB97">AB97</f>
        <v>0</v>
      </c>
      <c r="AC96" s="62">
        <f aca="true" t="shared" si="301" ref="AC96:AC97">AC97</f>
        <v>0</v>
      </c>
      <c r="AD96" s="62">
        <f aca="true" t="shared" si="302" ref="AD96:AD97">AD97</f>
        <v>0</v>
      </c>
      <c r="AE96" s="62">
        <f aca="true" t="shared" si="303" ref="AE96:AE97">AE97</f>
        <v>309908.49</v>
      </c>
      <c r="AF96" s="50">
        <v>0</v>
      </c>
      <c r="AG96" s="50">
        <v>0</v>
      </c>
      <c r="AH96" s="50">
        <v>2973675.72</v>
      </c>
      <c r="AI96" s="50">
        <v>2200.53</v>
      </c>
      <c r="AJ96" s="50">
        <v>3237823.75</v>
      </c>
      <c r="AK96" s="51">
        <v>0.47892177768479327</v>
      </c>
      <c r="AL96" s="50">
        <v>0</v>
      </c>
      <c r="AM96" s="51">
        <v>0</v>
      </c>
      <c r="AN96" s="50">
        <v>0</v>
      </c>
    </row>
    <row r="97" spans="1:40" ht="26.25" outlineLevel="5">
      <c r="A97" s="59" t="s">
        <v>32</v>
      </c>
      <c r="B97" s="60" t="s">
        <v>17</v>
      </c>
      <c r="C97" s="60" t="s">
        <v>73</v>
      </c>
      <c r="D97" s="60" t="s">
        <v>110</v>
      </c>
      <c r="E97" s="60" t="s">
        <v>33</v>
      </c>
      <c r="F97" s="61" t="s">
        <v>18</v>
      </c>
      <c r="G97" s="61"/>
      <c r="H97" s="61"/>
      <c r="I97" s="61"/>
      <c r="J97" s="61"/>
      <c r="K97" s="61"/>
      <c r="L97" s="61"/>
      <c r="M97" s="62">
        <f t="shared" si="285"/>
        <v>400000</v>
      </c>
      <c r="N97" s="62">
        <f t="shared" si="286"/>
        <v>400000</v>
      </c>
      <c r="O97" s="62">
        <f t="shared" si="287"/>
        <v>0</v>
      </c>
      <c r="P97" s="62">
        <f t="shared" si="288"/>
        <v>0</v>
      </c>
      <c r="Q97" s="62">
        <f t="shared" si="289"/>
        <v>0</v>
      </c>
      <c r="R97" s="62">
        <f t="shared" si="290"/>
        <v>0</v>
      </c>
      <c r="S97" s="62">
        <f t="shared" si="291"/>
        <v>0</v>
      </c>
      <c r="T97" s="62">
        <f t="shared" si="292"/>
        <v>0</v>
      </c>
      <c r="U97" s="62">
        <f t="shared" si="293"/>
        <v>0</v>
      </c>
      <c r="V97" s="62">
        <f t="shared" si="294"/>
        <v>0</v>
      </c>
      <c r="W97" s="62">
        <f t="shared" si="295"/>
        <v>0</v>
      </c>
      <c r="X97" s="62">
        <f t="shared" si="296"/>
        <v>0</v>
      </c>
      <c r="Y97" s="62">
        <f t="shared" si="297"/>
        <v>0</v>
      </c>
      <c r="Z97" s="62">
        <f t="shared" si="298"/>
        <v>0</v>
      </c>
      <c r="AA97" s="62">
        <f t="shared" si="299"/>
        <v>0</v>
      </c>
      <c r="AB97" s="62">
        <f t="shared" si="300"/>
        <v>0</v>
      </c>
      <c r="AC97" s="62">
        <f t="shared" si="301"/>
        <v>0</v>
      </c>
      <c r="AD97" s="62">
        <f t="shared" si="302"/>
        <v>0</v>
      </c>
      <c r="AE97" s="62">
        <f t="shared" si="303"/>
        <v>309908.49</v>
      </c>
      <c r="AF97" s="50">
        <v>0</v>
      </c>
      <c r="AG97" s="50">
        <v>0</v>
      </c>
      <c r="AH97" s="50">
        <v>1794926.47</v>
      </c>
      <c r="AI97" s="50">
        <v>2200.53</v>
      </c>
      <c r="AJ97" s="50">
        <v>76973</v>
      </c>
      <c r="AK97" s="51">
        <v>0.9589280187823489</v>
      </c>
      <c r="AL97" s="50">
        <v>0</v>
      </c>
      <c r="AM97" s="51">
        <v>0</v>
      </c>
      <c r="AN97" s="50">
        <v>0</v>
      </c>
    </row>
    <row r="98" spans="1:40" ht="26.25" outlineLevel="6">
      <c r="A98" s="59" t="s">
        <v>34</v>
      </c>
      <c r="B98" s="60" t="s">
        <v>17</v>
      </c>
      <c r="C98" s="60" t="s">
        <v>73</v>
      </c>
      <c r="D98" s="60" t="s">
        <v>110</v>
      </c>
      <c r="E98" s="60" t="s">
        <v>35</v>
      </c>
      <c r="F98" s="61" t="s">
        <v>18</v>
      </c>
      <c r="G98" s="61"/>
      <c r="H98" s="61"/>
      <c r="I98" s="61"/>
      <c r="J98" s="61"/>
      <c r="K98" s="61"/>
      <c r="L98" s="61"/>
      <c r="M98" s="62">
        <v>400000</v>
      </c>
      <c r="N98" s="62">
        <v>400000</v>
      </c>
      <c r="O98" s="62"/>
      <c r="P98" s="62"/>
      <c r="Q98" s="62"/>
      <c r="R98" s="62"/>
      <c r="S98" s="62"/>
      <c r="T98" s="62"/>
      <c r="U98" s="62"/>
      <c r="V98" s="62"/>
      <c r="W98" s="62"/>
      <c r="X98" s="62"/>
      <c r="Y98" s="62"/>
      <c r="Z98" s="62"/>
      <c r="AA98" s="62"/>
      <c r="AB98" s="62"/>
      <c r="AC98" s="62"/>
      <c r="AD98" s="62"/>
      <c r="AE98" s="62">
        <v>309908.49</v>
      </c>
      <c r="AF98" s="50">
        <v>0</v>
      </c>
      <c r="AG98" s="50">
        <v>0</v>
      </c>
      <c r="AH98" s="50">
        <v>420826.47</v>
      </c>
      <c r="AI98" s="50">
        <v>2200.53</v>
      </c>
      <c r="AJ98" s="50">
        <v>76973</v>
      </c>
      <c r="AK98" s="51">
        <v>0.846054</v>
      </c>
      <c r="AL98" s="50">
        <v>0</v>
      </c>
      <c r="AM98" s="51">
        <v>0</v>
      </c>
      <c r="AN98" s="50">
        <v>0</v>
      </c>
    </row>
    <row r="99" spans="1:40" ht="38.25" outlineLevel="7">
      <c r="A99" s="59" t="s">
        <v>111</v>
      </c>
      <c r="B99" s="60" t="s">
        <v>17</v>
      </c>
      <c r="C99" s="60" t="s">
        <v>73</v>
      </c>
      <c r="D99" s="60" t="s">
        <v>112</v>
      </c>
      <c r="E99" s="60"/>
      <c r="F99" s="61" t="s">
        <v>18</v>
      </c>
      <c r="G99" s="61"/>
      <c r="H99" s="61"/>
      <c r="I99" s="61"/>
      <c r="J99" s="61"/>
      <c r="K99" s="61"/>
      <c r="L99" s="61"/>
      <c r="M99" s="62">
        <f aca="true" t="shared" si="304" ref="M99:M100">M100</f>
        <v>300000</v>
      </c>
      <c r="N99" s="62">
        <f aca="true" t="shared" si="305" ref="N99:N100">N100</f>
        <v>300000</v>
      </c>
      <c r="O99" s="62">
        <f aca="true" t="shared" si="306" ref="O99:O100">O100</f>
        <v>0</v>
      </c>
      <c r="P99" s="62">
        <f aca="true" t="shared" si="307" ref="P99:P100">P100</f>
        <v>0</v>
      </c>
      <c r="Q99" s="62">
        <f aca="true" t="shared" si="308" ref="Q99:Q100">Q100</f>
        <v>0</v>
      </c>
      <c r="R99" s="62">
        <f aca="true" t="shared" si="309" ref="R99:R100">R100</f>
        <v>0</v>
      </c>
      <c r="S99" s="62">
        <f aca="true" t="shared" si="310" ref="S99:S100">S100</f>
        <v>0</v>
      </c>
      <c r="T99" s="62">
        <f aca="true" t="shared" si="311" ref="T99:T100">T100</f>
        <v>0</v>
      </c>
      <c r="U99" s="62">
        <f aca="true" t="shared" si="312" ref="U99:U100">U100</f>
        <v>0</v>
      </c>
      <c r="V99" s="62">
        <f aca="true" t="shared" si="313" ref="V99:V100">V100</f>
        <v>0</v>
      </c>
      <c r="W99" s="62">
        <f aca="true" t="shared" si="314" ref="W99:W100">W100</f>
        <v>0</v>
      </c>
      <c r="X99" s="62">
        <f aca="true" t="shared" si="315" ref="X99:X100">X100</f>
        <v>0</v>
      </c>
      <c r="Y99" s="62">
        <f aca="true" t="shared" si="316" ref="Y99:Y100">Y100</f>
        <v>0</v>
      </c>
      <c r="Z99" s="62">
        <f aca="true" t="shared" si="317" ref="Z99:Z100">Z100</f>
        <v>0</v>
      </c>
      <c r="AA99" s="62">
        <f aca="true" t="shared" si="318" ref="AA99:AA100">AA100</f>
        <v>0</v>
      </c>
      <c r="AB99" s="62">
        <f aca="true" t="shared" si="319" ref="AB99:AB100">AB100</f>
        <v>0</v>
      </c>
      <c r="AC99" s="62">
        <f aca="true" t="shared" si="320" ref="AC99:AC100">AC100</f>
        <v>0</v>
      </c>
      <c r="AD99" s="62">
        <f aca="true" t="shared" si="321" ref="AD99:AD100">AD100</f>
        <v>0</v>
      </c>
      <c r="AE99" s="62">
        <f aca="true" t="shared" si="322" ref="AE99:AE100">AE100</f>
        <v>55622</v>
      </c>
      <c r="AF99" s="50">
        <v>0</v>
      </c>
      <c r="AG99" s="50">
        <v>0</v>
      </c>
      <c r="AH99" s="50">
        <v>420826.47</v>
      </c>
      <c r="AI99" s="50">
        <v>2200.53</v>
      </c>
      <c r="AJ99" s="50">
        <v>76973</v>
      </c>
      <c r="AK99" s="51">
        <v>0.846054</v>
      </c>
      <c r="AL99" s="50">
        <v>0</v>
      </c>
      <c r="AM99" s="51">
        <v>0</v>
      </c>
      <c r="AN99" s="50">
        <v>0</v>
      </c>
    </row>
    <row r="100" spans="1:40" ht="26.25" outlineLevel="7">
      <c r="A100" s="59" t="s">
        <v>32</v>
      </c>
      <c r="B100" s="60" t="s">
        <v>17</v>
      </c>
      <c r="C100" s="60" t="s">
        <v>73</v>
      </c>
      <c r="D100" s="60" t="s">
        <v>112</v>
      </c>
      <c r="E100" s="60" t="s">
        <v>33</v>
      </c>
      <c r="F100" s="61" t="s">
        <v>18</v>
      </c>
      <c r="G100" s="61"/>
      <c r="H100" s="61"/>
      <c r="I100" s="61"/>
      <c r="J100" s="61"/>
      <c r="K100" s="61"/>
      <c r="L100" s="61"/>
      <c r="M100" s="62">
        <f t="shared" si="304"/>
        <v>300000</v>
      </c>
      <c r="N100" s="62">
        <f t="shared" si="305"/>
        <v>300000</v>
      </c>
      <c r="O100" s="62">
        <f t="shared" si="306"/>
        <v>0</v>
      </c>
      <c r="P100" s="62">
        <f t="shared" si="307"/>
        <v>0</v>
      </c>
      <c r="Q100" s="62">
        <f t="shared" si="308"/>
        <v>0</v>
      </c>
      <c r="R100" s="62">
        <f t="shared" si="309"/>
        <v>0</v>
      </c>
      <c r="S100" s="62">
        <f t="shared" si="310"/>
        <v>0</v>
      </c>
      <c r="T100" s="62">
        <f t="shared" si="311"/>
        <v>0</v>
      </c>
      <c r="U100" s="62">
        <f t="shared" si="312"/>
        <v>0</v>
      </c>
      <c r="V100" s="62">
        <f t="shared" si="313"/>
        <v>0</v>
      </c>
      <c r="W100" s="62">
        <f t="shared" si="314"/>
        <v>0</v>
      </c>
      <c r="X100" s="62">
        <f t="shared" si="315"/>
        <v>0</v>
      </c>
      <c r="Y100" s="62">
        <f t="shared" si="316"/>
        <v>0</v>
      </c>
      <c r="Z100" s="62">
        <f t="shared" si="317"/>
        <v>0</v>
      </c>
      <c r="AA100" s="62">
        <f t="shared" si="318"/>
        <v>0</v>
      </c>
      <c r="AB100" s="62">
        <f t="shared" si="319"/>
        <v>0</v>
      </c>
      <c r="AC100" s="62">
        <f t="shared" si="320"/>
        <v>0</v>
      </c>
      <c r="AD100" s="62">
        <f t="shared" si="321"/>
        <v>0</v>
      </c>
      <c r="AE100" s="62">
        <f t="shared" si="322"/>
        <v>55622</v>
      </c>
      <c r="AF100" s="50">
        <v>0</v>
      </c>
      <c r="AG100" s="50">
        <v>0</v>
      </c>
      <c r="AH100" s="50">
        <v>420826.47</v>
      </c>
      <c r="AI100" s="50">
        <v>2200.53</v>
      </c>
      <c r="AJ100" s="50">
        <v>76973</v>
      </c>
      <c r="AK100" s="51">
        <v>0.846054</v>
      </c>
      <c r="AL100" s="50">
        <v>0</v>
      </c>
      <c r="AM100" s="51">
        <v>0</v>
      </c>
      <c r="AN100" s="50">
        <v>0</v>
      </c>
    </row>
    <row r="101" spans="1:40" ht="26.25" outlineLevel="6">
      <c r="A101" s="59" t="s">
        <v>34</v>
      </c>
      <c r="B101" s="60" t="s">
        <v>17</v>
      </c>
      <c r="C101" s="60" t="s">
        <v>73</v>
      </c>
      <c r="D101" s="60" t="s">
        <v>112</v>
      </c>
      <c r="E101" s="60" t="s">
        <v>35</v>
      </c>
      <c r="F101" s="61" t="s">
        <v>18</v>
      </c>
      <c r="G101" s="61"/>
      <c r="H101" s="61"/>
      <c r="I101" s="61"/>
      <c r="J101" s="61"/>
      <c r="K101" s="61"/>
      <c r="L101" s="61"/>
      <c r="M101" s="62">
        <v>300000</v>
      </c>
      <c r="N101" s="62">
        <v>300000</v>
      </c>
      <c r="O101" s="62"/>
      <c r="P101" s="62"/>
      <c r="Q101" s="62"/>
      <c r="R101" s="62"/>
      <c r="S101" s="62"/>
      <c r="T101" s="62"/>
      <c r="U101" s="62"/>
      <c r="V101" s="62"/>
      <c r="W101" s="62"/>
      <c r="X101" s="62"/>
      <c r="Y101" s="62"/>
      <c r="Z101" s="62"/>
      <c r="AA101" s="62"/>
      <c r="AB101" s="62"/>
      <c r="AC101" s="62"/>
      <c r="AD101" s="62"/>
      <c r="AE101" s="62">
        <v>55622</v>
      </c>
      <c r="AF101" s="50">
        <v>0</v>
      </c>
      <c r="AG101" s="50">
        <v>0</v>
      </c>
      <c r="AH101" s="50">
        <v>200000</v>
      </c>
      <c r="AI101" s="50">
        <v>0</v>
      </c>
      <c r="AJ101" s="50">
        <v>0</v>
      </c>
      <c r="AK101" s="51">
        <v>1</v>
      </c>
      <c r="AL101" s="50">
        <v>0</v>
      </c>
      <c r="AM101" s="51">
        <v>0</v>
      </c>
      <c r="AN101" s="50">
        <v>0</v>
      </c>
    </row>
    <row r="102" spans="1:40" ht="26.25" outlineLevel="7">
      <c r="A102" s="59" t="s">
        <v>113</v>
      </c>
      <c r="B102" s="60" t="s">
        <v>17</v>
      </c>
      <c r="C102" s="60" t="s">
        <v>73</v>
      </c>
      <c r="D102" s="60" t="s">
        <v>114</v>
      </c>
      <c r="E102" s="60"/>
      <c r="F102" s="61" t="s">
        <v>18</v>
      </c>
      <c r="G102" s="61"/>
      <c r="H102" s="61"/>
      <c r="I102" s="61"/>
      <c r="J102" s="61"/>
      <c r="K102" s="61"/>
      <c r="L102" s="61"/>
      <c r="M102" s="62">
        <f aca="true" t="shared" si="323" ref="M102:M103">M103</f>
        <v>524000</v>
      </c>
      <c r="N102" s="62">
        <f aca="true" t="shared" si="324" ref="N102:N103">N103</f>
        <v>524000</v>
      </c>
      <c r="O102" s="62">
        <f aca="true" t="shared" si="325" ref="O102:O103">O103</f>
        <v>0</v>
      </c>
      <c r="P102" s="62">
        <f aca="true" t="shared" si="326" ref="P102:P103">P103</f>
        <v>0</v>
      </c>
      <c r="Q102" s="62">
        <f aca="true" t="shared" si="327" ref="Q102:Q103">Q103</f>
        <v>0</v>
      </c>
      <c r="R102" s="62">
        <f aca="true" t="shared" si="328" ref="R102:R103">R103</f>
        <v>0</v>
      </c>
      <c r="S102" s="62">
        <f aca="true" t="shared" si="329" ref="S102:S103">S103</f>
        <v>0</v>
      </c>
      <c r="T102" s="62">
        <f aca="true" t="shared" si="330" ref="T102:T103">T103</f>
        <v>0</v>
      </c>
      <c r="U102" s="62">
        <f aca="true" t="shared" si="331" ref="U102:U103">U103</f>
        <v>0</v>
      </c>
      <c r="V102" s="62">
        <f aca="true" t="shared" si="332" ref="V102:V103">V103</f>
        <v>0</v>
      </c>
      <c r="W102" s="62">
        <f aca="true" t="shared" si="333" ref="W102:W103">W103</f>
        <v>0</v>
      </c>
      <c r="X102" s="62">
        <f aca="true" t="shared" si="334" ref="X102:X103">X103</f>
        <v>0</v>
      </c>
      <c r="Y102" s="62">
        <f aca="true" t="shared" si="335" ref="Y102:Y103">Y103</f>
        <v>0</v>
      </c>
      <c r="Z102" s="62">
        <f aca="true" t="shared" si="336" ref="Z102:Z103">Z103</f>
        <v>0</v>
      </c>
      <c r="AA102" s="62">
        <f aca="true" t="shared" si="337" ref="AA102:AA103">AA103</f>
        <v>0</v>
      </c>
      <c r="AB102" s="62">
        <f aca="true" t="shared" si="338" ref="AB102:AB103">AB103</f>
        <v>0</v>
      </c>
      <c r="AC102" s="62">
        <f aca="true" t="shared" si="339" ref="AC102:AC103">AC103</f>
        <v>0</v>
      </c>
      <c r="AD102" s="62">
        <f aca="true" t="shared" si="340" ref="AD102:AD103">AD103</f>
        <v>0</v>
      </c>
      <c r="AE102" s="62">
        <f aca="true" t="shared" si="341" ref="AE102:AE103">AE103</f>
        <v>430320.78</v>
      </c>
      <c r="AF102" s="50">
        <v>0</v>
      </c>
      <c r="AG102" s="50">
        <v>0</v>
      </c>
      <c r="AH102" s="50">
        <v>200000</v>
      </c>
      <c r="AI102" s="50">
        <v>0</v>
      </c>
      <c r="AJ102" s="50">
        <v>0</v>
      </c>
      <c r="AK102" s="51">
        <v>1</v>
      </c>
      <c r="AL102" s="50">
        <v>0</v>
      </c>
      <c r="AM102" s="51">
        <v>0</v>
      </c>
      <c r="AN102" s="50">
        <v>0</v>
      </c>
    </row>
    <row r="103" spans="1:40" ht="26.25" outlineLevel="7">
      <c r="A103" s="59" t="s">
        <v>32</v>
      </c>
      <c r="B103" s="60" t="s">
        <v>17</v>
      </c>
      <c r="C103" s="60" t="s">
        <v>73</v>
      </c>
      <c r="D103" s="60" t="s">
        <v>114</v>
      </c>
      <c r="E103" s="60" t="s">
        <v>33</v>
      </c>
      <c r="F103" s="61" t="s">
        <v>18</v>
      </c>
      <c r="G103" s="61"/>
      <c r="H103" s="61"/>
      <c r="I103" s="61"/>
      <c r="J103" s="61"/>
      <c r="K103" s="61"/>
      <c r="L103" s="61"/>
      <c r="M103" s="62">
        <f t="shared" si="323"/>
        <v>524000</v>
      </c>
      <c r="N103" s="62">
        <f t="shared" si="324"/>
        <v>524000</v>
      </c>
      <c r="O103" s="62">
        <f t="shared" si="325"/>
        <v>0</v>
      </c>
      <c r="P103" s="62">
        <f t="shared" si="326"/>
        <v>0</v>
      </c>
      <c r="Q103" s="62">
        <f t="shared" si="327"/>
        <v>0</v>
      </c>
      <c r="R103" s="62">
        <f t="shared" si="328"/>
        <v>0</v>
      </c>
      <c r="S103" s="62">
        <f t="shared" si="329"/>
        <v>0</v>
      </c>
      <c r="T103" s="62">
        <f t="shared" si="330"/>
        <v>0</v>
      </c>
      <c r="U103" s="62">
        <f t="shared" si="331"/>
        <v>0</v>
      </c>
      <c r="V103" s="62">
        <f t="shared" si="332"/>
        <v>0</v>
      </c>
      <c r="W103" s="62">
        <f t="shared" si="333"/>
        <v>0</v>
      </c>
      <c r="X103" s="62">
        <f t="shared" si="334"/>
        <v>0</v>
      </c>
      <c r="Y103" s="62">
        <f t="shared" si="335"/>
        <v>0</v>
      </c>
      <c r="Z103" s="62">
        <f t="shared" si="336"/>
        <v>0</v>
      </c>
      <c r="AA103" s="62">
        <f t="shared" si="337"/>
        <v>0</v>
      </c>
      <c r="AB103" s="62">
        <f t="shared" si="338"/>
        <v>0</v>
      </c>
      <c r="AC103" s="62">
        <f t="shared" si="339"/>
        <v>0</v>
      </c>
      <c r="AD103" s="62">
        <f t="shared" si="340"/>
        <v>0</v>
      </c>
      <c r="AE103" s="62">
        <f t="shared" si="341"/>
        <v>430320.78</v>
      </c>
      <c r="AF103" s="50">
        <v>0</v>
      </c>
      <c r="AG103" s="50">
        <v>0</v>
      </c>
      <c r="AH103" s="50">
        <v>200000</v>
      </c>
      <c r="AI103" s="50">
        <v>0</v>
      </c>
      <c r="AJ103" s="50">
        <v>0</v>
      </c>
      <c r="AK103" s="51">
        <v>1</v>
      </c>
      <c r="AL103" s="50">
        <v>0</v>
      </c>
      <c r="AM103" s="51">
        <v>0</v>
      </c>
      <c r="AN103" s="50">
        <v>0</v>
      </c>
    </row>
    <row r="104" spans="1:40" ht="26.25" outlineLevel="6">
      <c r="A104" s="59" t="s">
        <v>34</v>
      </c>
      <c r="B104" s="60" t="s">
        <v>17</v>
      </c>
      <c r="C104" s="60" t="s">
        <v>73</v>
      </c>
      <c r="D104" s="60" t="s">
        <v>114</v>
      </c>
      <c r="E104" s="60" t="s">
        <v>35</v>
      </c>
      <c r="F104" s="61" t="s">
        <v>18</v>
      </c>
      <c r="G104" s="61"/>
      <c r="H104" s="61"/>
      <c r="I104" s="61"/>
      <c r="J104" s="61"/>
      <c r="K104" s="61"/>
      <c r="L104" s="61"/>
      <c r="M104" s="62">
        <v>524000</v>
      </c>
      <c r="N104" s="62">
        <v>524000</v>
      </c>
      <c r="O104" s="62"/>
      <c r="P104" s="62"/>
      <c r="Q104" s="62"/>
      <c r="R104" s="62"/>
      <c r="S104" s="62"/>
      <c r="T104" s="62"/>
      <c r="U104" s="62"/>
      <c r="V104" s="62"/>
      <c r="W104" s="62"/>
      <c r="X104" s="62"/>
      <c r="Y104" s="62"/>
      <c r="Z104" s="62"/>
      <c r="AA104" s="62"/>
      <c r="AB104" s="62"/>
      <c r="AC104" s="62"/>
      <c r="AD104" s="62"/>
      <c r="AE104" s="62">
        <v>430320.78</v>
      </c>
      <c r="AF104" s="50">
        <v>0</v>
      </c>
      <c r="AG104" s="50">
        <v>0</v>
      </c>
      <c r="AH104" s="50">
        <v>500000</v>
      </c>
      <c r="AI104" s="50">
        <v>0</v>
      </c>
      <c r="AJ104" s="50">
        <v>0</v>
      </c>
      <c r="AK104" s="51">
        <v>1</v>
      </c>
      <c r="AL104" s="50">
        <v>0</v>
      </c>
      <c r="AM104" s="51">
        <v>0</v>
      </c>
      <c r="AN104" s="50">
        <v>0</v>
      </c>
    </row>
    <row r="105" spans="1:40" ht="38.25" outlineLevel="7">
      <c r="A105" s="59" t="s">
        <v>115</v>
      </c>
      <c r="B105" s="60" t="s">
        <v>17</v>
      </c>
      <c r="C105" s="60" t="s">
        <v>73</v>
      </c>
      <c r="D105" s="60" t="s">
        <v>116</v>
      </c>
      <c r="E105" s="60"/>
      <c r="F105" s="61" t="s">
        <v>18</v>
      </c>
      <c r="G105" s="61"/>
      <c r="H105" s="61"/>
      <c r="I105" s="61"/>
      <c r="J105" s="61"/>
      <c r="K105" s="61"/>
      <c r="L105" s="61"/>
      <c r="M105" s="62">
        <f>M106</f>
        <v>34854648</v>
      </c>
      <c r="N105" s="62">
        <f>N106</f>
        <v>34854648</v>
      </c>
      <c r="O105" s="62">
        <f>O106</f>
        <v>0</v>
      </c>
      <c r="P105" s="62">
        <f>P106</f>
        <v>0</v>
      </c>
      <c r="Q105" s="62">
        <f>Q106</f>
        <v>0</v>
      </c>
      <c r="R105" s="62">
        <f>R106</f>
        <v>0</v>
      </c>
      <c r="S105" s="62">
        <f>S106</f>
        <v>0</v>
      </c>
      <c r="T105" s="62">
        <f>T106</f>
        <v>0</v>
      </c>
      <c r="U105" s="62">
        <f>U106</f>
        <v>0</v>
      </c>
      <c r="V105" s="62">
        <f>V106</f>
        <v>0</v>
      </c>
      <c r="W105" s="62">
        <f>W106</f>
        <v>0</v>
      </c>
      <c r="X105" s="62">
        <f>X106</f>
        <v>0</v>
      </c>
      <c r="Y105" s="62">
        <f>Y106</f>
        <v>0</v>
      </c>
      <c r="Z105" s="62">
        <f>Z106</f>
        <v>0</v>
      </c>
      <c r="AA105" s="62">
        <f>AA106</f>
        <v>0</v>
      </c>
      <c r="AB105" s="62">
        <f>AB106</f>
        <v>0</v>
      </c>
      <c r="AC105" s="62">
        <f>AC106</f>
        <v>0</v>
      </c>
      <c r="AD105" s="62">
        <f>AD106</f>
        <v>0</v>
      </c>
      <c r="AE105" s="62">
        <f>AE106</f>
        <v>34304266.599999994</v>
      </c>
      <c r="AF105" s="50">
        <v>0</v>
      </c>
      <c r="AG105" s="50">
        <v>0</v>
      </c>
      <c r="AH105" s="50">
        <v>500000</v>
      </c>
      <c r="AI105" s="50">
        <v>0</v>
      </c>
      <c r="AJ105" s="50">
        <v>0</v>
      </c>
      <c r="AK105" s="51">
        <v>1</v>
      </c>
      <c r="AL105" s="50">
        <v>0</v>
      </c>
      <c r="AM105" s="51">
        <v>0</v>
      </c>
      <c r="AN105" s="50">
        <v>0</v>
      </c>
    </row>
    <row r="106" spans="1:40" ht="50.25" outlineLevel="7">
      <c r="A106" s="59" t="s">
        <v>117</v>
      </c>
      <c r="B106" s="60" t="s">
        <v>17</v>
      </c>
      <c r="C106" s="60" t="s">
        <v>73</v>
      </c>
      <c r="D106" s="60" t="s">
        <v>118</v>
      </c>
      <c r="E106" s="60"/>
      <c r="F106" s="61" t="s">
        <v>18</v>
      </c>
      <c r="G106" s="61"/>
      <c r="H106" s="61"/>
      <c r="I106" s="61"/>
      <c r="J106" s="61"/>
      <c r="K106" s="61"/>
      <c r="L106" s="61"/>
      <c r="M106" s="62">
        <f>M107+M109+M111</f>
        <v>34854648</v>
      </c>
      <c r="N106" s="62">
        <f>N107+N109+N111</f>
        <v>34854648</v>
      </c>
      <c r="O106" s="62">
        <f>O107+O109+O111</f>
        <v>0</v>
      </c>
      <c r="P106" s="62">
        <f>P107+P109+P111</f>
        <v>0</v>
      </c>
      <c r="Q106" s="62">
        <f>Q107+Q109+Q111</f>
        <v>0</v>
      </c>
      <c r="R106" s="62">
        <f>R107+R109+R111</f>
        <v>0</v>
      </c>
      <c r="S106" s="62">
        <f>S107+S109+S111</f>
        <v>0</v>
      </c>
      <c r="T106" s="62">
        <f>T107+T109+T111</f>
        <v>0</v>
      </c>
      <c r="U106" s="62">
        <f>U107+U109+U111</f>
        <v>0</v>
      </c>
      <c r="V106" s="62">
        <f>V107+V109+V111</f>
        <v>0</v>
      </c>
      <c r="W106" s="62">
        <f>W107+W109+W111</f>
        <v>0</v>
      </c>
      <c r="X106" s="62">
        <f>X107+X109+X111</f>
        <v>0</v>
      </c>
      <c r="Y106" s="62">
        <f>Y107+Y109+Y111</f>
        <v>0</v>
      </c>
      <c r="Z106" s="62">
        <f>Z107+Z109+Z111</f>
        <v>0</v>
      </c>
      <c r="AA106" s="62">
        <f>AA107+AA109+AA111</f>
        <v>0</v>
      </c>
      <c r="AB106" s="62">
        <f>AB107+AB109+AB111</f>
        <v>0</v>
      </c>
      <c r="AC106" s="62">
        <f>AC107+AC109+AC111</f>
        <v>0</v>
      </c>
      <c r="AD106" s="62">
        <f>AD107+AD109+AD111</f>
        <v>0</v>
      </c>
      <c r="AE106" s="62">
        <f>AE107+AE109+AE111</f>
        <v>34304266.599999994</v>
      </c>
      <c r="AF106" s="50">
        <v>0</v>
      </c>
      <c r="AG106" s="50">
        <v>0</v>
      </c>
      <c r="AH106" s="50">
        <v>500000</v>
      </c>
      <c r="AI106" s="50">
        <v>0</v>
      </c>
      <c r="AJ106" s="50">
        <v>0</v>
      </c>
      <c r="AK106" s="51">
        <v>1</v>
      </c>
      <c r="AL106" s="50">
        <v>0</v>
      </c>
      <c r="AM106" s="51">
        <v>0</v>
      </c>
      <c r="AN106" s="50">
        <v>0</v>
      </c>
    </row>
    <row r="107" spans="1:40" ht="62.25" outlineLevel="6">
      <c r="A107" s="59" t="s">
        <v>28</v>
      </c>
      <c r="B107" s="60" t="s">
        <v>17</v>
      </c>
      <c r="C107" s="60" t="s">
        <v>73</v>
      </c>
      <c r="D107" s="60" t="s">
        <v>118</v>
      </c>
      <c r="E107" s="60" t="s">
        <v>38</v>
      </c>
      <c r="F107" s="61" t="s">
        <v>18</v>
      </c>
      <c r="G107" s="61"/>
      <c r="H107" s="61"/>
      <c r="I107" s="61"/>
      <c r="J107" s="61"/>
      <c r="K107" s="61"/>
      <c r="L107" s="61"/>
      <c r="M107" s="62">
        <f>M108</f>
        <v>32000000</v>
      </c>
      <c r="N107" s="62">
        <f>N108</f>
        <v>32000000</v>
      </c>
      <c r="O107" s="62">
        <f>O108</f>
        <v>0</v>
      </c>
      <c r="P107" s="62">
        <f>P108</f>
        <v>0</v>
      </c>
      <c r="Q107" s="62">
        <f>Q108</f>
        <v>0</v>
      </c>
      <c r="R107" s="62">
        <f>R108</f>
        <v>0</v>
      </c>
      <c r="S107" s="62">
        <f>S108</f>
        <v>0</v>
      </c>
      <c r="T107" s="62">
        <f>T108</f>
        <v>0</v>
      </c>
      <c r="U107" s="62">
        <f>U108</f>
        <v>0</v>
      </c>
      <c r="V107" s="62">
        <f>V108</f>
        <v>0</v>
      </c>
      <c r="W107" s="62">
        <f>W108</f>
        <v>0</v>
      </c>
      <c r="X107" s="62">
        <f>X108</f>
        <v>0</v>
      </c>
      <c r="Y107" s="62">
        <f>Y108</f>
        <v>0</v>
      </c>
      <c r="Z107" s="62">
        <f>Z108</f>
        <v>0</v>
      </c>
      <c r="AA107" s="62">
        <f>AA108</f>
        <v>0</v>
      </c>
      <c r="AB107" s="62">
        <f>AB108</f>
        <v>0</v>
      </c>
      <c r="AC107" s="62">
        <f>AC108</f>
        <v>0</v>
      </c>
      <c r="AD107" s="62">
        <f>AD108</f>
        <v>0</v>
      </c>
      <c r="AE107" s="62">
        <f>AE108</f>
        <v>31765934.54</v>
      </c>
      <c r="AF107" s="50">
        <v>0</v>
      </c>
      <c r="AG107" s="50">
        <v>0</v>
      </c>
      <c r="AH107" s="50">
        <v>674100</v>
      </c>
      <c r="AI107" s="50">
        <v>0</v>
      </c>
      <c r="AJ107" s="50">
        <v>0</v>
      </c>
      <c r="AK107" s="51">
        <v>1</v>
      </c>
      <c r="AL107" s="50">
        <v>0</v>
      </c>
      <c r="AM107" s="51">
        <v>0</v>
      </c>
      <c r="AN107" s="50">
        <v>0</v>
      </c>
    </row>
    <row r="108" spans="1:40" ht="15.75" outlineLevel="7">
      <c r="A108" s="59" t="s">
        <v>84</v>
      </c>
      <c r="B108" s="60" t="s">
        <v>17</v>
      </c>
      <c r="C108" s="60" t="s">
        <v>73</v>
      </c>
      <c r="D108" s="60" t="s">
        <v>118</v>
      </c>
      <c r="E108" s="60" t="s">
        <v>85</v>
      </c>
      <c r="F108" s="61" t="s">
        <v>18</v>
      </c>
      <c r="G108" s="61"/>
      <c r="H108" s="61"/>
      <c r="I108" s="61"/>
      <c r="J108" s="61"/>
      <c r="K108" s="61"/>
      <c r="L108" s="61"/>
      <c r="M108" s="62">
        <v>32000000</v>
      </c>
      <c r="N108" s="62">
        <v>32000000</v>
      </c>
      <c r="O108" s="62"/>
      <c r="P108" s="62"/>
      <c r="Q108" s="62"/>
      <c r="R108" s="62"/>
      <c r="S108" s="62"/>
      <c r="T108" s="62"/>
      <c r="U108" s="62"/>
      <c r="V108" s="62"/>
      <c r="W108" s="62"/>
      <c r="X108" s="62"/>
      <c r="Y108" s="62"/>
      <c r="Z108" s="62"/>
      <c r="AA108" s="62"/>
      <c r="AB108" s="62"/>
      <c r="AC108" s="62"/>
      <c r="AD108" s="62"/>
      <c r="AE108" s="62">
        <v>31765934.54</v>
      </c>
      <c r="AF108" s="50">
        <v>0</v>
      </c>
      <c r="AG108" s="50">
        <v>0</v>
      </c>
      <c r="AH108" s="50">
        <v>674100</v>
      </c>
      <c r="AI108" s="50">
        <v>0</v>
      </c>
      <c r="AJ108" s="50">
        <v>0</v>
      </c>
      <c r="AK108" s="51">
        <v>1</v>
      </c>
      <c r="AL108" s="50">
        <v>0</v>
      </c>
      <c r="AM108" s="51">
        <v>0</v>
      </c>
      <c r="AN108" s="50">
        <v>0</v>
      </c>
    </row>
    <row r="109" spans="1:40" ht="26.25" outlineLevel="7">
      <c r="A109" s="59" t="s">
        <v>32</v>
      </c>
      <c r="B109" s="60" t="s">
        <v>17</v>
      </c>
      <c r="C109" s="60" t="s">
        <v>73</v>
      </c>
      <c r="D109" s="60" t="s">
        <v>118</v>
      </c>
      <c r="E109" s="60" t="s">
        <v>33</v>
      </c>
      <c r="F109" s="61" t="s">
        <v>18</v>
      </c>
      <c r="G109" s="61"/>
      <c r="H109" s="61"/>
      <c r="I109" s="61"/>
      <c r="J109" s="61"/>
      <c r="K109" s="61"/>
      <c r="L109" s="61"/>
      <c r="M109" s="62">
        <f>M110</f>
        <v>2684648</v>
      </c>
      <c r="N109" s="62">
        <f>N110</f>
        <v>2684648</v>
      </c>
      <c r="O109" s="62">
        <f>O110</f>
        <v>0</v>
      </c>
      <c r="P109" s="62">
        <f>P110</f>
        <v>0</v>
      </c>
      <c r="Q109" s="62">
        <f>Q110</f>
        <v>0</v>
      </c>
      <c r="R109" s="62">
        <f>R110</f>
        <v>0</v>
      </c>
      <c r="S109" s="62">
        <f>S110</f>
        <v>0</v>
      </c>
      <c r="T109" s="62">
        <f>T110</f>
        <v>0</v>
      </c>
      <c r="U109" s="62">
        <f>U110</f>
        <v>0</v>
      </c>
      <c r="V109" s="62">
        <f>V110</f>
        <v>0</v>
      </c>
      <c r="W109" s="62">
        <f>W110</f>
        <v>0</v>
      </c>
      <c r="X109" s="62">
        <f>X110</f>
        <v>0</v>
      </c>
      <c r="Y109" s="62">
        <f>Y110</f>
        <v>0</v>
      </c>
      <c r="Z109" s="62">
        <f>Z110</f>
        <v>0</v>
      </c>
      <c r="AA109" s="62">
        <f>AA110</f>
        <v>0</v>
      </c>
      <c r="AB109" s="62">
        <f>AB110</f>
        <v>0</v>
      </c>
      <c r="AC109" s="62">
        <f>AC110</f>
        <v>0</v>
      </c>
      <c r="AD109" s="62">
        <f>AD110</f>
        <v>0</v>
      </c>
      <c r="AE109" s="62">
        <f>AE110</f>
        <v>2441033.8</v>
      </c>
      <c r="AF109" s="50">
        <v>0</v>
      </c>
      <c r="AG109" s="50">
        <v>0</v>
      </c>
      <c r="AH109" s="50">
        <v>674100</v>
      </c>
      <c r="AI109" s="50">
        <v>0</v>
      </c>
      <c r="AJ109" s="50">
        <v>0</v>
      </c>
      <c r="AK109" s="51">
        <v>1</v>
      </c>
      <c r="AL109" s="50">
        <v>0</v>
      </c>
      <c r="AM109" s="51">
        <v>0</v>
      </c>
      <c r="AN109" s="50">
        <v>0</v>
      </c>
    </row>
    <row r="110" spans="1:40" ht="26.25" outlineLevel="5">
      <c r="A110" s="59" t="s">
        <v>34</v>
      </c>
      <c r="B110" s="60" t="s">
        <v>17</v>
      </c>
      <c r="C110" s="60" t="s">
        <v>73</v>
      </c>
      <c r="D110" s="60" t="s">
        <v>118</v>
      </c>
      <c r="E110" s="60" t="s">
        <v>35</v>
      </c>
      <c r="F110" s="61" t="s">
        <v>18</v>
      </c>
      <c r="G110" s="61"/>
      <c r="H110" s="61"/>
      <c r="I110" s="61"/>
      <c r="J110" s="61"/>
      <c r="K110" s="61"/>
      <c r="L110" s="61"/>
      <c r="M110" s="62">
        <v>2684648</v>
      </c>
      <c r="N110" s="62">
        <v>2684648</v>
      </c>
      <c r="O110" s="62"/>
      <c r="P110" s="62"/>
      <c r="Q110" s="62"/>
      <c r="R110" s="62"/>
      <c r="S110" s="62"/>
      <c r="T110" s="62"/>
      <c r="U110" s="62"/>
      <c r="V110" s="62"/>
      <c r="W110" s="62"/>
      <c r="X110" s="62"/>
      <c r="Y110" s="62"/>
      <c r="Z110" s="62"/>
      <c r="AA110" s="62"/>
      <c r="AB110" s="62"/>
      <c r="AC110" s="62"/>
      <c r="AD110" s="62"/>
      <c r="AE110" s="62">
        <v>2441033.8</v>
      </c>
      <c r="AF110" s="50">
        <v>0</v>
      </c>
      <c r="AG110" s="50">
        <v>0</v>
      </c>
      <c r="AH110" s="50">
        <v>143700</v>
      </c>
      <c r="AI110" s="50">
        <v>0</v>
      </c>
      <c r="AJ110" s="50">
        <v>0</v>
      </c>
      <c r="AK110" s="51">
        <v>1</v>
      </c>
      <c r="AL110" s="50">
        <v>0</v>
      </c>
      <c r="AM110" s="51">
        <v>0</v>
      </c>
      <c r="AN110" s="50">
        <v>0</v>
      </c>
    </row>
    <row r="111" spans="1:40" ht="15.75" outlineLevel="6">
      <c r="A111" s="59" t="s">
        <v>47</v>
      </c>
      <c r="B111" s="60" t="s">
        <v>17</v>
      </c>
      <c r="C111" s="60" t="s">
        <v>73</v>
      </c>
      <c r="D111" s="60" t="s">
        <v>118</v>
      </c>
      <c r="E111" s="60" t="s">
        <v>48</v>
      </c>
      <c r="F111" s="61" t="s">
        <v>18</v>
      </c>
      <c r="G111" s="61"/>
      <c r="H111" s="61"/>
      <c r="I111" s="61"/>
      <c r="J111" s="61"/>
      <c r="K111" s="61"/>
      <c r="L111" s="61"/>
      <c r="M111" s="62">
        <f>M112</f>
        <v>170000</v>
      </c>
      <c r="N111" s="62">
        <f>N112</f>
        <v>170000</v>
      </c>
      <c r="O111" s="62">
        <f>O112</f>
        <v>0</v>
      </c>
      <c r="P111" s="62">
        <f>P112</f>
        <v>0</v>
      </c>
      <c r="Q111" s="62">
        <f>Q112</f>
        <v>0</v>
      </c>
      <c r="R111" s="62">
        <f>R112</f>
        <v>0</v>
      </c>
      <c r="S111" s="62">
        <f>S112</f>
        <v>0</v>
      </c>
      <c r="T111" s="62">
        <f>T112</f>
        <v>0</v>
      </c>
      <c r="U111" s="62">
        <f>U112</f>
        <v>0</v>
      </c>
      <c r="V111" s="62">
        <f>V112</f>
        <v>0</v>
      </c>
      <c r="W111" s="62">
        <f>W112</f>
        <v>0</v>
      </c>
      <c r="X111" s="62">
        <f>X112</f>
        <v>0</v>
      </c>
      <c r="Y111" s="62">
        <f>Y112</f>
        <v>0</v>
      </c>
      <c r="Z111" s="62">
        <f>Z112</f>
        <v>0</v>
      </c>
      <c r="AA111" s="62">
        <f>AA112</f>
        <v>0</v>
      </c>
      <c r="AB111" s="62">
        <f>AB112</f>
        <v>0</v>
      </c>
      <c r="AC111" s="62">
        <f>AC112</f>
        <v>0</v>
      </c>
      <c r="AD111" s="62">
        <f>AD112</f>
        <v>0</v>
      </c>
      <c r="AE111" s="62">
        <f>AE112</f>
        <v>97298.26</v>
      </c>
      <c r="AF111" s="50">
        <v>0</v>
      </c>
      <c r="AG111" s="50">
        <v>0</v>
      </c>
      <c r="AH111" s="50">
        <v>143700</v>
      </c>
      <c r="AI111" s="50">
        <v>0</v>
      </c>
      <c r="AJ111" s="50">
        <v>0</v>
      </c>
      <c r="AK111" s="51">
        <v>1</v>
      </c>
      <c r="AL111" s="50">
        <v>0</v>
      </c>
      <c r="AM111" s="51">
        <v>0</v>
      </c>
      <c r="AN111" s="50">
        <v>0</v>
      </c>
    </row>
    <row r="112" spans="1:40" ht="15.75" outlineLevel="7">
      <c r="A112" s="59" t="s">
        <v>49</v>
      </c>
      <c r="B112" s="60" t="s">
        <v>17</v>
      </c>
      <c r="C112" s="60" t="s">
        <v>73</v>
      </c>
      <c r="D112" s="60" t="s">
        <v>118</v>
      </c>
      <c r="E112" s="60" t="s">
        <v>50</v>
      </c>
      <c r="F112" s="61" t="s">
        <v>18</v>
      </c>
      <c r="G112" s="61"/>
      <c r="H112" s="61"/>
      <c r="I112" s="61"/>
      <c r="J112" s="61"/>
      <c r="K112" s="61"/>
      <c r="L112" s="61"/>
      <c r="M112" s="62">
        <v>170000</v>
      </c>
      <c r="N112" s="62">
        <v>170000</v>
      </c>
      <c r="O112" s="62"/>
      <c r="P112" s="62"/>
      <c r="Q112" s="62"/>
      <c r="R112" s="62"/>
      <c r="S112" s="62"/>
      <c r="T112" s="62"/>
      <c r="U112" s="62"/>
      <c r="V112" s="62"/>
      <c r="W112" s="62"/>
      <c r="X112" s="62"/>
      <c r="Y112" s="62"/>
      <c r="Z112" s="62"/>
      <c r="AA112" s="62"/>
      <c r="AB112" s="62"/>
      <c r="AC112" s="62"/>
      <c r="AD112" s="62"/>
      <c r="AE112" s="62">
        <v>97298.26</v>
      </c>
      <c r="AF112" s="50">
        <v>0</v>
      </c>
      <c r="AG112" s="50">
        <v>0</v>
      </c>
      <c r="AH112" s="50">
        <v>143700</v>
      </c>
      <c r="AI112" s="50">
        <v>0</v>
      </c>
      <c r="AJ112" s="50">
        <v>0</v>
      </c>
      <c r="AK112" s="51">
        <v>1</v>
      </c>
      <c r="AL112" s="50">
        <v>0</v>
      </c>
      <c r="AM112" s="51">
        <v>0</v>
      </c>
      <c r="AN112" s="50">
        <v>0</v>
      </c>
    </row>
    <row r="113" spans="1:40" ht="15.75" outlineLevel="7">
      <c r="A113" s="59" t="s">
        <v>23</v>
      </c>
      <c r="B113" s="60" t="s">
        <v>17</v>
      </c>
      <c r="C113" s="60" t="s">
        <v>73</v>
      </c>
      <c r="D113" s="60" t="s">
        <v>24</v>
      </c>
      <c r="E113" s="60"/>
      <c r="F113" s="61" t="s">
        <v>18</v>
      </c>
      <c r="G113" s="61"/>
      <c r="H113" s="61"/>
      <c r="I113" s="61"/>
      <c r="J113" s="61"/>
      <c r="K113" s="61"/>
      <c r="L113" s="61"/>
      <c r="M113" s="62">
        <f>M118+M143+M162+M114</f>
        <v>73922186.78999999</v>
      </c>
      <c r="N113" s="62">
        <f>N118+N143+N162+N114</f>
        <v>78002895.55999999</v>
      </c>
      <c r="O113" s="62">
        <f>O118+O143+O162+O114</f>
        <v>73892471.55999999</v>
      </c>
      <c r="P113" s="62">
        <f>P118+P143+P162+P114</f>
        <v>73892471.55999999</v>
      </c>
      <c r="Q113" s="62">
        <f>Q118+Q143+Q162+Q114</f>
        <v>73892471.55999999</v>
      </c>
      <c r="R113" s="62">
        <f>R118+R143+R162+R114</f>
        <v>73892471.55999999</v>
      </c>
      <c r="S113" s="62">
        <f>S118+S143+S162+S114</f>
        <v>73892471.55999999</v>
      </c>
      <c r="T113" s="62">
        <f>T118+T143+T162+T114</f>
        <v>73892471.55999999</v>
      </c>
      <c r="U113" s="62">
        <f>U118+U143+U162+U114</f>
        <v>73892471.55999999</v>
      </c>
      <c r="V113" s="62">
        <f>V118+V143+V162+V114</f>
        <v>73892471.55999999</v>
      </c>
      <c r="W113" s="62">
        <f>W118+W143+W162+W114</f>
        <v>73892471.55999999</v>
      </c>
      <c r="X113" s="62">
        <f>X118+X143+X162+X114</f>
        <v>73892471.55999999</v>
      </c>
      <c r="Y113" s="62">
        <f>Y118+Y143+Y162+Y114</f>
        <v>73892471.55999999</v>
      </c>
      <c r="Z113" s="62">
        <f>Z118+Z143+Z162+Z114</f>
        <v>73892471.55999999</v>
      </c>
      <c r="AA113" s="62">
        <f>AA118+AA143+AA162+AA114</f>
        <v>73892471.55999999</v>
      </c>
      <c r="AB113" s="62">
        <f>AB118+AB143+AB162+AB114</f>
        <v>73892471.55999999</v>
      </c>
      <c r="AC113" s="62">
        <f>AC118+AC143+AC162+AC114</f>
        <v>73892471.55999999</v>
      </c>
      <c r="AD113" s="62">
        <f>AD118+AD143+AD162+AD114</f>
        <v>73892471.55999999</v>
      </c>
      <c r="AE113" s="62">
        <f>AE118+AE143+AE162+AE114</f>
        <v>76335111.55999999</v>
      </c>
      <c r="AF113" s="50">
        <v>0</v>
      </c>
      <c r="AG113" s="50">
        <v>0</v>
      </c>
      <c r="AH113" s="50">
        <v>143700</v>
      </c>
      <c r="AI113" s="50">
        <v>0</v>
      </c>
      <c r="AJ113" s="50">
        <v>0</v>
      </c>
      <c r="AK113" s="51">
        <v>1</v>
      </c>
      <c r="AL113" s="50">
        <v>0</v>
      </c>
      <c r="AM113" s="51">
        <v>0</v>
      </c>
      <c r="AN113" s="50">
        <v>0</v>
      </c>
    </row>
    <row r="114" spans="1:40" ht="15.75" outlineLevel="7">
      <c r="A114" s="59" t="s">
        <v>119</v>
      </c>
      <c r="B114" s="60" t="s">
        <v>17</v>
      </c>
      <c r="C114" s="60" t="s">
        <v>73</v>
      </c>
      <c r="D114" s="60" t="s">
        <v>120</v>
      </c>
      <c r="E114" s="60"/>
      <c r="F114" s="61"/>
      <c r="G114" s="61"/>
      <c r="H114" s="61"/>
      <c r="I114" s="61"/>
      <c r="J114" s="61"/>
      <c r="K114" s="61"/>
      <c r="L114" s="61"/>
      <c r="M114" s="62">
        <f aca="true" t="shared" si="342" ref="M114:M116">M115</f>
        <v>651603.74</v>
      </c>
      <c r="N114" s="62">
        <f aca="true" t="shared" si="343" ref="N114:N116">N115</f>
        <v>651603.74</v>
      </c>
      <c r="O114" s="62">
        <f aca="true" t="shared" si="344" ref="O114:O116">O115</f>
        <v>651603.74</v>
      </c>
      <c r="P114" s="62">
        <f aca="true" t="shared" si="345" ref="P114:P116">P115</f>
        <v>651603.74</v>
      </c>
      <c r="Q114" s="62">
        <f aca="true" t="shared" si="346" ref="Q114:Q116">Q115</f>
        <v>651603.74</v>
      </c>
      <c r="R114" s="62">
        <f aca="true" t="shared" si="347" ref="R114:R116">R115</f>
        <v>651603.74</v>
      </c>
      <c r="S114" s="62">
        <f aca="true" t="shared" si="348" ref="S114:S116">S115</f>
        <v>651603.74</v>
      </c>
      <c r="T114" s="62">
        <f aca="true" t="shared" si="349" ref="T114:T116">T115</f>
        <v>651603.74</v>
      </c>
      <c r="U114" s="62">
        <f aca="true" t="shared" si="350" ref="U114:U116">U115</f>
        <v>651603.74</v>
      </c>
      <c r="V114" s="62">
        <f aca="true" t="shared" si="351" ref="V114:V116">V115</f>
        <v>651603.74</v>
      </c>
      <c r="W114" s="62">
        <f aca="true" t="shared" si="352" ref="W114:W116">W115</f>
        <v>651603.74</v>
      </c>
      <c r="X114" s="62">
        <f aca="true" t="shared" si="353" ref="X114:X116">X115</f>
        <v>651603.74</v>
      </c>
      <c r="Y114" s="62">
        <f aca="true" t="shared" si="354" ref="Y114:Y116">Y115</f>
        <v>651603.74</v>
      </c>
      <c r="Z114" s="62">
        <f aca="true" t="shared" si="355" ref="Z114:Z116">Z115</f>
        <v>651603.74</v>
      </c>
      <c r="AA114" s="62">
        <f aca="true" t="shared" si="356" ref="AA114:AA116">AA115</f>
        <v>651603.74</v>
      </c>
      <c r="AB114" s="62">
        <f aca="true" t="shared" si="357" ref="AB114:AB116">AB115</f>
        <v>651603.74</v>
      </c>
      <c r="AC114" s="62">
        <f aca="true" t="shared" si="358" ref="AC114:AC116">AC115</f>
        <v>651603.74</v>
      </c>
      <c r="AD114" s="62">
        <f aca="true" t="shared" si="359" ref="AD114:AD116">AD115</f>
        <v>651603.74</v>
      </c>
      <c r="AE114" s="62">
        <f aca="true" t="shared" si="360" ref="AE114:AE116">AE115</f>
        <v>651603.74</v>
      </c>
      <c r="AF114" s="50"/>
      <c r="AG114" s="50"/>
      <c r="AH114" s="50"/>
      <c r="AI114" s="50"/>
      <c r="AJ114" s="50"/>
      <c r="AK114" s="51"/>
      <c r="AL114" s="50"/>
      <c r="AM114" s="51"/>
      <c r="AN114" s="50"/>
    </row>
    <row r="115" spans="1:40" ht="26.25" outlineLevel="7">
      <c r="A115" s="59" t="s">
        <v>121</v>
      </c>
      <c r="B115" s="60" t="s">
        <v>17</v>
      </c>
      <c r="C115" s="60" t="s">
        <v>73</v>
      </c>
      <c r="D115" s="60" t="s">
        <v>122</v>
      </c>
      <c r="E115" s="60"/>
      <c r="F115" s="61"/>
      <c r="G115" s="61"/>
      <c r="H115" s="61"/>
      <c r="I115" s="61"/>
      <c r="J115" s="61"/>
      <c r="K115" s="61"/>
      <c r="L115" s="61"/>
      <c r="M115" s="62">
        <f t="shared" si="342"/>
        <v>651603.74</v>
      </c>
      <c r="N115" s="62">
        <f t="shared" si="343"/>
        <v>651603.74</v>
      </c>
      <c r="O115" s="62">
        <f t="shared" si="344"/>
        <v>651603.74</v>
      </c>
      <c r="P115" s="62">
        <f t="shared" si="345"/>
        <v>651603.74</v>
      </c>
      <c r="Q115" s="62">
        <f t="shared" si="346"/>
        <v>651603.74</v>
      </c>
      <c r="R115" s="62">
        <f t="shared" si="347"/>
        <v>651603.74</v>
      </c>
      <c r="S115" s="62">
        <f t="shared" si="348"/>
        <v>651603.74</v>
      </c>
      <c r="T115" s="62">
        <f t="shared" si="349"/>
        <v>651603.74</v>
      </c>
      <c r="U115" s="62">
        <f t="shared" si="350"/>
        <v>651603.74</v>
      </c>
      <c r="V115" s="62">
        <f t="shared" si="351"/>
        <v>651603.74</v>
      </c>
      <c r="W115" s="62">
        <f t="shared" si="352"/>
        <v>651603.74</v>
      </c>
      <c r="X115" s="62">
        <f t="shared" si="353"/>
        <v>651603.74</v>
      </c>
      <c r="Y115" s="62">
        <f t="shared" si="354"/>
        <v>651603.74</v>
      </c>
      <c r="Z115" s="62">
        <f t="shared" si="355"/>
        <v>651603.74</v>
      </c>
      <c r="AA115" s="62">
        <f t="shared" si="356"/>
        <v>651603.74</v>
      </c>
      <c r="AB115" s="62">
        <f t="shared" si="357"/>
        <v>651603.74</v>
      </c>
      <c r="AC115" s="62">
        <f t="shared" si="358"/>
        <v>651603.74</v>
      </c>
      <c r="AD115" s="62">
        <f t="shared" si="359"/>
        <v>651603.74</v>
      </c>
      <c r="AE115" s="62">
        <f t="shared" si="360"/>
        <v>651603.74</v>
      </c>
      <c r="AF115" s="50"/>
      <c r="AG115" s="50"/>
      <c r="AH115" s="50"/>
      <c r="AI115" s="50"/>
      <c r="AJ115" s="50"/>
      <c r="AK115" s="51"/>
      <c r="AL115" s="50"/>
      <c r="AM115" s="51"/>
      <c r="AN115" s="50"/>
    </row>
    <row r="116" spans="1:40" ht="15.75" outlineLevel="7">
      <c r="A116" s="59" t="s">
        <v>47</v>
      </c>
      <c r="B116" s="60" t="s">
        <v>17</v>
      </c>
      <c r="C116" s="60" t="s">
        <v>73</v>
      </c>
      <c r="D116" s="60" t="s">
        <v>122</v>
      </c>
      <c r="E116" s="60">
        <v>800</v>
      </c>
      <c r="F116" s="61"/>
      <c r="G116" s="61"/>
      <c r="H116" s="61"/>
      <c r="I116" s="61"/>
      <c r="J116" s="61"/>
      <c r="K116" s="61"/>
      <c r="L116" s="61"/>
      <c r="M116" s="62">
        <f t="shared" si="342"/>
        <v>651603.74</v>
      </c>
      <c r="N116" s="62">
        <f t="shared" si="343"/>
        <v>651603.74</v>
      </c>
      <c r="O116" s="62">
        <f t="shared" si="344"/>
        <v>651603.74</v>
      </c>
      <c r="P116" s="62">
        <f t="shared" si="345"/>
        <v>651603.74</v>
      </c>
      <c r="Q116" s="62">
        <f t="shared" si="346"/>
        <v>651603.74</v>
      </c>
      <c r="R116" s="62">
        <f t="shared" si="347"/>
        <v>651603.74</v>
      </c>
      <c r="S116" s="62">
        <f t="shared" si="348"/>
        <v>651603.74</v>
      </c>
      <c r="T116" s="62">
        <f t="shared" si="349"/>
        <v>651603.74</v>
      </c>
      <c r="U116" s="62">
        <f t="shared" si="350"/>
        <v>651603.74</v>
      </c>
      <c r="V116" s="62">
        <f t="shared" si="351"/>
        <v>651603.74</v>
      </c>
      <c r="W116" s="62">
        <f t="shared" si="352"/>
        <v>651603.74</v>
      </c>
      <c r="X116" s="62">
        <f t="shared" si="353"/>
        <v>651603.74</v>
      </c>
      <c r="Y116" s="62">
        <f t="shared" si="354"/>
        <v>651603.74</v>
      </c>
      <c r="Z116" s="62">
        <f t="shared" si="355"/>
        <v>651603.74</v>
      </c>
      <c r="AA116" s="62">
        <f t="shared" si="356"/>
        <v>651603.74</v>
      </c>
      <c r="AB116" s="62">
        <f t="shared" si="357"/>
        <v>651603.74</v>
      </c>
      <c r="AC116" s="62">
        <f t="shared" si="358"/>
        <v>651603.74</v>
      </c>
      <c r="AD116" s="62">
        <f t="shared" si="359"/>
        <v>651603.74</v>
      </c>
      <c r="AE116" s="62">
        <f t="shared" si="360"/>
        <v>651603.74</v>
      </c>
      <c r="AF116" s="50"/>
      <c r="AG116" s="50"/>
      <c r="AH116" s="50"/>
      <c r="AI116" s="50"/>
      <c r="AJ116" s="50"/>
      <c r="AK116" s="51"/>
      <c r="AL116" s="50"/>
      <c r="AM116" s="51"/>
      <c r="AN116" s="50"/>
    </row>
    <row r="117" spans="1:40" ht="15.75" outlineLevel="7">
      <c r="A117" s="59" t="s">
        <v>69</v>
      </c>
      <c r="B117" s="60" t="s">
        <v>17</v>
      </c>
      <c r="C117" s="60" t="s">
        <v>73</v>
      </c>
      <c r="D117" s="60" t="s">
        <v>122</v>
      </c>
      <c r="E117" s="60">
        <v>880</v>
      </c>
      <c r="F117" s="61"/>
      <c r="G117" s="61"/>
      <c r="H117" s="61"/>
      <c r="I117" s="61"/>
      <c r="J117" s="61"/>
      <c r="K117" s="61"/>
      <c r="L117" s="61"/>
      <c r="M117" s="62">
        <v>651603.74</v>
      </c>
      <c r="N117" s="62">
        <v>651603.74</v>
      </c>
      <c r="O117" s="62">
        <v>651603.74</v>
      </c>
      <c r="P117" s="62">
        <v>651603.74</v>
      </c>
      <c r="Q117" s="62">
        <v>651603.74</v>
      </c>
      <c r="R117" s="62">
        <v>651603.74</v>
      </c>
      <c r="S117" s="62">
        <v>651603.74</v>
      </c>
      <c r="T117" s="62">
        <v>651603.74</v>
      </c>
      <c r="U117" s="62">
        <v>651603.74</v>
      </c>
      <c r="V117" s="62">
        <v>651603.74</v>
      </c>
      <c r="W117" s="62">
        <v>651603.74</v>
      </c>
      <c r="X117" s="62">
        <v>651603.74</v>
      </c>
      <c r="Y117" s="62">
        <v>651603.74</v>
      </c>
      <c r="Z117" s="62">
        <v>651603.74</v>
      </c>
      <c r="AA117" s="62">
        <v>651603.74</v>
      </c>
      <c r="AB117" s="62">
        <v>651603.74</v>
      </c>
      <c r="AC117" s="62">
        <v>651603.74</v>
      </c>
      <c r="AD117" s="62">
        <v>651603.74</v>
      </c>
      <c r="AE117" s="62">
        <v>651603.74</v>
      </c>
      <c r="AF117" s="50"/>
      <c r="AG117" s="50"/>
      <c r="AH117" s="50"/>
      <c r="AI117" s="50"/>
      <c r="AJ117" s="50"/>
      <c r="AK117" s="51"/>
      <c r="AL117" s="50"/>
      <c r="AM117" s="51"/>
      <c r="AN117" s="50"/>
    </row>
    <row r="118" spans="1:40" ht="38.25" outlineLevel="5">
      <c r="A118" s="59" t="s">
        <v>65</v>
      </c>
      <c r="B118" s="60" t="s">
        <v>17</v>
      </c>
      <c r="C118" s="60" t="s">
        <v>73</v>
      </c>
      <c r="D118" s="60" t="s">
        <v>66</v>
      </c>
      <c r="E118" s="60"/>
      <c r="F118" s="61" t="s">
        <v>18</v>
      </c>
      <c r="G118" s="61"/>
      <c r="H118" s="61"/>
      <c r="I118" s="61"/>
      <c r="J118" s="61"/>
      <c r="K118" s="61"/>
      <c r="L118" s="61"/>
      <c r="M118" s="62">
        <f>M119+M122+M125+M128+M131+M134+M137+M140</f>
        <v>8831903</v>
      </c>
      <c r="N118" s="62">
        <f>N119+N122+N125+N128+N131+N134+N137+N140</f>
        <v>8874033</v>
      </c>
      <c r="O118" s="62">
        <f>O119+O122+O125+O128+O131+O134+O137+O140</f>
        <v>6606953</v>
      </c>
      <c r="P118" s="62">
        <f>P119+P122+P125+P128+P131+P134+P137+P140</f>
        <v>6606953</v>
      </c>
      <c r="Q118" s="62">
        <f>Q119+Q122+Q125+Q128+Q131+Q134+Q137+Q140</f>
        <v>6606953</v>
      </c>
      <c r="R118" s="62">
        <f>R119+R122+R125+R128+R131+R134+R137+R140</f>
        <v>6606953</v>
      </c>
      <c r="S118" s="62">
        <f>S119+S122+S125+S128+S131+S134+S137+S140</f>
        <v>6606953</v>
      </c>
      <c r="T118" s="62">
        <f>T119+T122+T125+T128+T131+T134+T137+T140</f>
        <v>6606953</v>
      </c>
      <c r="U118" s="62">
        <f>U119+U122+U125+U128+U131+U134+U137+U140</f>
        <v>6606953</v>
      </c>
      <c r="V118" s="62">
        <f>V119+V122+V125+V128+V131+V134+V137+V140</f>
        <v>6606953</v>
      </c>
      <c r="W118" s="62">
        <f>W119+W122+W125+W128+W131+W134+W137+W140</f>
        <v>6606953</v>
      </c>
      <c r="X118" s="62">
        <f>X119+X122+X125+X128+X131+X134+X137+X140</f>
        <v>6606953</v>
      </c>
      <c r="Y118" s="62">
        <f>Y119+Y122+Y125+Y128+Y131+Y134+Y137+Y140</f>
        <v>6606953</v>
      </c>
      <c r="Z118" s="62">
        <f>Z119+Z122+Z125+Z128+Z131+Z134+Z137+Z140</f>
        <v>6606953</v>
      </c>
      <c r="AA118" s="62">
        <f>AA119+AA122+AA125+AA128+AA131+AA134+AA137+AA140</f>
        <v>6606953</v>
      </c>
      <c r="AB118" s="62">
        <f>AB119+AB122+AB125+AB128+AB131+AB134+AB137+AB140</f>
        <v>6606953</v>
      </c>
      <c r="AC118" s="62">
        <f>AC119+AC122+AC125+AC128+AC131+AC134+AC137+AC140</f>
        <v>6606953</v>
      </c>
      <c r="AD118" s="62">
        <f>AD119+AD122+AD125+AD128+AD131+AD134+AD137+AD140</f>
        <v>6606953</v>
      </c>
      <c r="AE118" s="62">
        <f>AE119+AE122+AE125+AE128+AE131+AE134+AE137+AE140</f>
        <v>8461908</v>
      </c>
      <c r="AF118" s="50">
        <v>0</v>
      </c>
      <c r="AG118" s="50">
        <v>0</v>
      </c>
      <c r="AH118" s="50">
        <v>1035049.25</v>
      </c>
      <c r="AI118" s="50">
        <v>0</v>
      </c>
      <c r="AJ118" s="50">
        <v>3160850.75</v>
      </c>
      <c r="AK118" s="51">
        <v>0.24668110536476084</v>
      </c>
      <c r="AL118" s="50">
        <v>0</v>
      </c>
      <c r="AM118" s="51">
        <v>0</v>
      </c>
      <c r="AN118" s="50">
        <v>0</v>
      </c>
    </row>
    <row r="119" spans="1:40" ht="38.25" outlineLevel="6">
      <c r="A119" s="59" t="s">
        <v>123</v>
      </c>
      <c r="B119" s="60" t="s">
        <v>17</v>
      </c>
      <c r="C119" s="60" t="s">
        <v>73</v>
      </c>
      <c r="D119" s="60" t="s">
        <v>124</v>
      </c>
      <c r="E119" s="60"/>
      <c r="F119" s="61" t="s">
        <v>18</v>
      </c>
      <c r="G119" s="61"/>
      <c r="H119" s="61"/>
      <c r="I119" s="61"/>
      <c r="J119" s="61"/>
      <c r="K119" s="61"/>
      <c r="L119" s="61"/>
      <c r="M119" s="62">
        <f aca="true" t="shared" si="361" ref="M119:M120">M120</f>
        <v>500000</v>
      </c>
      <c r="N119" s="62">
        <f aca="true" t="shared" si="362" ref="N119:N120">N120</f>
        <v>500000</v>
      </c>
      <c r="O119" s="62">
        <f aca="true" t="shared" si="363" ref="O119:O120">O120</f>
        <v>0</v>
      </c>
      <c r="P119" s="62">
        <f aca="true" t="shared" si="364" ref="P119:P120">P120</f>
        <v>0</v>
      </c>
      <c r="Q119" s="62">
        <f aca="true" t="shared" si="365" ref="Q119:Q120">Q120</f>
        <v>0</v>
      </c>
      <c r="R119" s="62">
        <f aca="true" t="shared" si="366" ref="R119:R120">R120</f>
        <v>0</v>
      </c>
      <c r="S119" s="62">
        <f aca="true" t="shared" si="367" ref="S119:S120">S120</f>
        <v>0</v>
      </c>
      <c r="T119" s="62">
        <f aca="true" t="shared" si="368" ref="T119:T120">T120</f>
        <v>0</v>
      </c>
      <c r="U119" s="62">
        <f aca="true" t="shared" si="369" ref="U119:U120">U120</f>
        <v>0</v>
      </c>
      <c r="V119" s="62">
        <f aca="true" t="shared" si="370" ref="V119:V120">V120</f>
        <v>0</v>
      </c>
      <c r="W119" s="62">
        <f aca="true" t="shared" si="371" ref="W119:W120">W120</f>
        <v>0</v>
      </c>
      <c r="X119" s="62">
        <f aca="true" t="shared" si="372" ref="X119:X120">X120</f>
        <v>0</v>
      </c>
      <c r="Y119" s="62">
        <f aca="true" t="shared" si="373" ref="Y119:Y120">Y120</f>
        <v>0</v>
      </c>
      <c r="Z119" s="62">
        <f aca="true" t="shared" si="374" ref="Z119:Z120">Z120</f>
        <v>0</v>
      </c>
      <c r="AA119" s="62">
        <f aca="true" t="shared" si="375" ref="AA119:AA120">AA120</f>
        <v>0</v>
      </c>
      <c r="AB119" s="62">
        <f aca="true" t="shared" si="376" ref="AB119:AB120">AB120</f>
        <v>0</v>
      </c>
      <c r="AC119" s="62">
        <f aca="true" t="shared" si="377" ref="AC119:AC120">AC120</f>
        <v>0</v>
      </c>
      <c r="AD119" s="62">
        <f aca="true" t="shared" si="378" ref="AD119:AD120">AD120</f>
        <v>0</v>
      </c>
      <c r="AE119" s="62">
        <f aca="true" t="shared" si="379" ref="AE119:AE120">AE120</f>
        <v>130005</v>
      </c>
      <c r="AF119" s="50">
        <v>0</v>
      </c>
      <c r="AG119" s="50">
        <v>0</v>
      </c>
      <c r="AH119" s="50">
        <v>0</v>
      </c>
      <c r="AI119" s="50">
        <v>0</v>
      </c>
      <c r="AJ119" s="50">
        <v>0</v>
      </c>
      <c r="AK119" s="51">
        <v>0</v>
      </c>
      <c r="AL119" s="50">
        <v>0</v>
      </c>
      <c r="AM119" s="51">
        <v>0</v>
      </c>
      <c r="AN119" s="50">
        <v>0</v>
      </c>
    </row>
    <row r="120" spans="1:40" ht="26.25" outlineLevel="7">
      <c r="A120" s="59" t="s">
        <v>32</v>
      </c>
      <c r="B120" s="60" t="s">
        <v>17</v>
      </c>
      <c r="C120" s="60" t="s">
        <v>73</v>
      </c>
      <c r="D120" s="60" t="s">
        <v>124</v>
      </c>
      <c r="E120" s="60" t="s">
        <v>33</v>
      </c>
      <c r="F120" s="61" t="s">
        <v>18</v>
      </c>
      <c r="G120" s="61"/>
      <c r="H120" s="61"/>
      <c r="I120" s="61"/>
      <c r="J120" s="61"/>
      <c r="K120" s="61"/>
      <c r="L120" s="61"/>
      <c r="M120" s="62">
        <f t="shared" si="361"/>
        <v>500000</v>
      </c>
      <c r="N120" s="62">
        <f t="shared" si="362"/>
        <v>500000</v>
      </c>
      <c r="O120" s="62">
        <f t="shared" si="363"/>
        <v>0</v>
      </c>
      <c r="P120" s="62">
        <f t="shared" si="364"/>
        <v>0</v>
      </c>
      <c r="Q120" s="62">
        <f t="shared" si="365"/>
        <v>0</v>
      </c>
      <c r="R120" s="62">
        <f t="shared" si="366"/>
        <v>0</v>
      </c>
      <c r="S120" s="62">
        <f t="shared" si="367"/>
        <v>0</v>
      </c>
      <c r="T120" s="62">
        <f t="shared" si="368"/>
        <v>0</v>
      </c>
      <c r="U120" s="62">
        <f t="shared" si="369"/>
        <v>0</v>
      </c>
      <c r="V120" s="62">
        <f t="shared" si="370"/>
        <v>0</v>
      </c>
      <c r="W120" s="62">
        <f t="shared" si="371"/>
        <v>0</v>
      </c>
      <c r="X120" s="62">
        <f t="shared" si="372"/>
        <v>0</v>
      </c>
      <c r="Y120" s="62">
        <f t="shared" si="373"/>
        <v>0</v>
      </c>
      <c r="Z120" s="62">
        <f t="shared" si="374"/>
        <v>0</v>
      </c>
      <c r="AA120" s="62">
        <f t="shared" si="375"/>
        <v>0</v>
      </c>
      <c r="AB120" s="62">
        <f t="shared" si="376"/>
        <v>0</v>
      </c>
      <c r="AC120" s="62">
        <f t="shared" si="377"/>
        <v>0</v>
      </c>
      <c r="AD120" s="62">
        <f t="shared" si="378"/>
        <v>0</v>
      </c>
      <c r="AE120" s="62">
        <f t="shared" si="379"/>
        <v>130005</v>
      </c>
      <c r="AF120" s="50">
        <v>0</v>
      </c>
      <c r="AG120" s="50">
        <v>0</v>
      </c>
      <c r="AH120" s="50">
        <v>0</v>
      </c>
      <c r="AI120" s="50">
        <v>0</v>
      </c>
      <c r="AJ120" s="50">
        <v>0</v>
      </c>
      <c r="AK120" s="51">
        <v>0</v>
      </c>
      <c r="AL120" s="50">
        <v>0</v>
      </c>
      <c r="AM120" s="51">
        <v>0</v>
      </c>
      <c r="AN120" s="50">
        <v>0</v>
      </c>
    </row>
    <row r="121" spans="1:40" ht="26.25" outlineLevel="7">
      <c r="A121" s="59" t="s">
        <v>34</v>
      </c>
      <c r="B121" s="60" t="s">
        <v>17</v>
      </c>
      <c r="C121" s="60" t="s">
        <v>73</v>
      </c>
      <c r="D121" s="60" t="s">
        <v>124</v>
      </c>
      <c r="E121" s="60" t="s">
        <v>35</v>
      </c>
      <c r="F121" s="61" t="s">
        <v>18</v>
      </c>
      <c r="G121" s="61"/>
      <c r="H121" s="61"/>
      <c r="I121" s="61"/>
      <c r="J121" s="61"/>
      <c r="K121" s="61"/>
      <c r="L121" s="61"/>
      <c r="M121" s="62">
        <v>500000</v>
      </c>
      <c r="N121" s="62">
        <v>500000</v>
      </c>
      <c r="O121" s="62"/>
      <c r="P121" s="62"/>
      <c r="Q121" s="62"/>
      <c r="R121" s="62"/>
      <c r="S121" s="62"/>
      <c r="T121" s="62"/>
      <c r="U121" s="62"/>
      <c r="V121" s="62"/>
      <c r="W121" s="62"/>
      <c r="X121" s="62"/>
      <c r="Y121" s="62"/>
      <c r="Z121" s="62"/>
      <c r="AA121" s="62"/>
      <c r="AB121" s="62"/>
      <c r="AC121" s="62"/>
      <c r="AD121" s="62"/>
      <c r="AE121" s="62">
        <v>130005</v>
      </c>
      <c r="AF121" s="50">
        <v>0</v>
      </c>
      <c r="AG121" s="50">
        <v>0</v>
      </c>
      <c r="AH121" s="50">
        <v>0</v>
      </c>
      <c r="AI121" s="50">
        <v>0</v>
      </c>
      <c r="AJ121" s="50">
        <v>0</v>
      </c>
      <c r="AK121" s="51">
        <v>0</v>
      </c>
      <c r="AL121" s="50">
        <v>0</v>
      </c>
      <c r="AM121" s="51">
        <v>0</v>
      </c>
      <c r="AN121" s="50">
        <v>0</v>
      </c>
    </row>
    <row r="122" spans="1:40" ht="50.25" outlineLevel="6">
      <c r="A122" s="59" t="s">
        <v>125</v>
      </c>
      <c r="B122" s="60" t="s">
        <v>17</v>
      </c>
      <c r="C122" s="60" t="s">
        <v>73</v>
      </c>
      <c r="D122" s="60" t="s">
        <v>126</v>
      </c>
      <c r="E122" s="60"/>
      <c r="F122" s="61" t="s">
        <v>18</v>
      </c>
      <c r="G122" s="61"/>
      <c r="H122" s="61"/>
      <c r="I122" s="61"/>
      <c r="J122" s="61"/>
      <c r="K122" s="61"/>
      <c r="L122" s="61"/>
      <c r="M122" s="62">
        <f aca="true" t="shared" si="380" ref="M122:M123">M123</f>
        <v>200000</v>
      </c>
      <c r="N122" s="62">
        <f aca="true" t="shared" si="381" ref="N122:N123">N123</f>
        <v>200000</v>
      </c>
      <c r="O122" s="62">
        <f aca="true" t="shared" si="382" ref="O122:O123">O123</f>
        <v>200000</v>
      </c>
      <c r="P122" s="62">
        <f aca="true" t="shared" si="383" ref="P122:P123">P123</f>
        <v>200000</v>
      </c>
      <c r="Q122" s="62">
        <f aca="true" t="shared" si="384" ref="Q122:Q123">Q123</f>
        <v>200000</v>
      </c>
      <c r="R122" s="62">
        <f aca="true" t="shared" si="385" ref="R122:R123">R123</f>
        <v>200000</v>
      </c>
      <c r="S122" s="62">
        <f aca="true" t="shared" si="386" ref="S122:S123">S123</f>
        <v>200000</v>
      </c>
      <c r="T122" s="62">
        <f aca="true" t="shared" si="387" ref="T122:T123">T123</f>
        <v>200000</v>
      </c>
      <c r="U122" s="62">
        <f aca="true" t="shared" si="388" ref="U122:U123">U123</f>
        <v>200000</v>
      </c>
      <c r="V122" s="62">
        <f aca="true" t="shared" si="389" ref="V122:V123">V123</f>
        <v>200000</v>
      </c>
      <c r="W122" s="62">
        <f aca="true" t="shared" si="390" ref="W122:W123">W123</f>
        <v>200000</v>
      </c>
      <c r="X122" s="62">
        <f aca="true" t="shared" si="391" ref="X122:X123">X123</f>
        <v>200000</v>
      </c>
      <c r="Y122" s="62">
        <f aca="true" t="shared" si="392" ref="Y122:Y123">Y123</f>
        <v>200000</v>
      </c>
      <c r="Z122" s="62">
        <f aca="true" t="shared" si="393" ref="Z122:Z123">Z123</f>
        <v>200000</v>
      </c>
      <c r="AA122" s="62">
        <f aca="true" t="shared" si="394" ref="AA122:AA123">AA123</f>
        <v>200000</v>
      </c>
      <c r="AB122" s="62">
        <f aca="true" t="shared" si="395" ref="AB122:AB123">AB123</f>
        <v>200000</v>
      </c>
      <c r="AC122" s="62">
        <f aca="true" t="shared" si="396" ref="AC122:AC123">AC123</f>
        <v>200000</v>
      </c>
      <c r="AD122" s="62">
        <f aca="true" t="shared" si="397" ref="AD122:AD123">AD123</f>
        <v>200000</v>
      </c>
      <c r="AE122" s="62">
        <f aca="true" t="shared" si="398" ref="AE122:AE123">AE123</f>
        <v>200000</v>
      </c>
      <c r="AF122" s="50">
        <v>0</v>
      </c>
      <c r="AG122" s="50">
        <v>0</v>
      </c>
      <c r="AH122" s="50">
        <v>387950</v>
      </c>
      <c r="AI122" s="50">
        <v>0</v>
      </c>
      <c r="AJ122" s="50">
        <v>12050</v>
      </c>
      <c r="AK122" s="51">
        <v>0.969875</v>
      </c>
      <c r="AL122" s="50">
        <v>0</v>
      </c>
      <c r="AM122" s="51">
        <v>0</v>
      </c>
      <c r="AN122" s="50">
        <v>0</v>
      </c>
    </row>
    <row r="123" spans="1:40" ht="26.25" outlineLevel="7">
      <c r="A123" s="59" t="s">
        <v>90</v>
      </c>
      <c r="B123" s="60" t="s">
        <v>17</v>
      </c>
      <c r="C123" s="60" t="s">
        <v>73</v>
      </c>
      <c r="D123" s="60" t="s">
        <v>126</v>
      </c>
      <c r="E123" s="60" t="s">
        <v>100</v>
      </c>
      <c r="F123" s="61" t="s">
        <v>18</v>
      </c>
      <c r="G123" s="61"/>
      <c r="H123" s="61"/>
      <c r="I123" s="61"/>
      <c r="J123" s="61"/>
      <c r="K123" s="61"/>
      <c r="L123" s="61"/>
      <c r="M123" s="62">
        <f t="shared" si="380"/>
        <v>200000</v>
      </c>
      <c r="N123" s="62">
        <f t="shared" si="381"/>
        <v>200000</v>
      </c>
      <c r="O123" s="62">
        <f t="shared" si="382"/>
        <v>200000</v>
      </c>
      <c r="P123" s="62">
        <f t="shared" si="383"/>
        <v>200000</v>
      </c>
      <c r="Q123" s="62">
        <f t="shared" si="384"/>
        <v>200000</v>
      </c>
      <c r="R123" s="62">
        <f t="shared" si="385"/>
        <v>200000</v>
      </c>
      <c r="S123" s="62">
        <f t="shared" si="386"/>
        <v>200000</v>
      </c>
      <c r="T123" s="62">
        <f t="shared" si="387"/>
        <v>200000</v>
      </c>
      <c r="U123" s="62">
        <f t="shared" si="388"/>
        <v>200000</v>
      </c>
      <c r="V123" s="62">
        <f t="shared" si="389"/>
        <v>200000</v>
      </c>
      <c r="W123" s="62">
        <f t="shared" si="390"/>
        <v>200000</v>
      </c>
      <c r="X123" s="62">
        <f t="shared" si="391"/>
        <v>200000</v>
      </c>
      <c r="Y123" s="62">
        <f t="shared" si="392"/>
        <v>200000</v>
      </c>
      <c r="Z123" s="62">
        <f t="shared" si="393"/>
        <v>200000</v>
      </c>
      <c r="AA123" s="62">
        <f t="shared" si="394"/>
        <v>200000</v>
      </c>
      <c r="AB123" s="62">
        <f t="shared" si="395"/>
        <v>200000</v>
      </c>
      <c r="AC123" s="62">
        <f t="shared" si="396"/>
        <v>200000</v>
      </c>
      <c r="AD123" s="62">
        <f t="shared" si="397"/>
        <v>200000</v>
      </c>
      <c r="AE123" s="62">
        <f t="shared" si="398"/>
        <v>200000</v>
      </c>
      <c r="AF123" s="50">
        <v>0</v>
      </c>
      <c r="AG123" s="50">
        <v>0</v>
      </c>
      <c r="AH123" s="50">
        <v>387950</v>
      </c>
      <c r="AI123" s="50">
        <v>0</v>
      </c>
      <c r="AJ123" s="50">
        <v>12050</v>
      </c>
      <c r="AK123" s="51">
        <v>0.969875</v>
      </c>
      <c r="AL123" s="50">
        <v>0</v>
      </c>
      <c r="AM123" s="51">
        <v>0</v>
      </c>
      <c r="AN123" s="50">
        <v>0</v>
      </c>
    </row>
    <row r="124" spans="1:40" ht="38.25" outlineLevel="7">
      <c r="A124" s="59" t="s">
        <v>101</v>
      </c>
      <c r="B124" s="60" t="s">
        <v>17</v>
      </c>
      <c r="C124" s="60" t="s">
        <v>73</v>
      </c>
      <c r="D124" s="60" t="s">
        <v>126</v>
      </c>
      <c r="E124" s="60" t="s">
        <v>102</v>
      </c>
      <c r="F124" s="61" t="s">
        <v>18</v>
      </c>
      <c r="G124" s="61"/>
      <c r="H124" s="61"/>
      <c r="I124" s="61"/>
      <c r="J124" s="61"/>
      <c r="K124" s="61"/>
      <c r="L124" s="61"/>
      <c r="M124" s="62">
        <v>200000</v>
      </c>
      <c r="N124" s="62">
        <v>200000</v>
      </c>
      <c r="O124" s="62">
        <v>200000</v>
      </c>
      <c r="P124" s="62">
        <v>200000</v>
      </c>
      <c r="Q124" s="62">
        <v>200000</v>
      </c>
      <c r="R124" s="62">
        <v>200000</v>
      </c>
      <c r="S124" s="62">
        <v>200000</v>
      </c>
      <c r="T124" s="62">
        <v>200000</v>
      </c>
      <c r="U124" s="62">
        <v>200000</v>
      </c>
      <c r="V124" s="62">
        <v>200000</v>
      </c>
      <c r="W124" s="62">
        <v>200000</v>
      </c>
      <c r="X124" s="62">
        <v>200000</v>
      </c>
      <c r="Y124" s="62">
        <v>200000</v>
      </c>
      <c r="Z124" s="62">
        <v>200000</v>
      </c>
      <c r="AA124" s="62">
        <v>200000</v>
      </c>
      <c r="AB124" s="62">
        <v>200000</v>
      </c>
      <c r="AC124" s="62">
        <v>200000</v>
      </c>
      <c r="AD124" s="62">
        <v>200000</v>
      </c>
      <c r="AE124" s="62">
        <v>200000</v>
      </c>
      <c r="AF124" s="50">
        <v>0</v>
      </c>
      <c r="AG124" s="50">
        <v>0</v>
      </c>
      <c r="AH124" s="50">
        <v>387950</v>
      </c>
      <c r="AI124" s="50">
        <v>0</v>
      </c>
      <c r="AJ124" s="50">
        <v>12050</v>
      </c>
      <c r="AK124" s="51">
        <v>0.969875</v>
      </c>
      <c r="AL124" s="50">
        <v>0</v>
      </c>
      <c r="AM124" s="51">
        <v>0</v>
      </c>
      <c r="AN124" s="50">
        <v>0</v>
      </c>
    </row>
    <row r="125" spans="1:40" ht="122.25" outlineLevel="6">
      <c r="A125" s="59" t="s">
        <v>127</v>
      </c>
      <c r="B125" s="60" t="s">
        <v>17</v>
      </c>
      <c r="C125" s="60" t="s">
        <v>73</v>
      </c>
      <c r="D125" s="60" t="s">
        <v>128</v>
      </c>
      <c r="E125" s="60"/>
      <c r="F125" s="61" t="s">
        <v>18</v>
      </c>
      <c r="G125" s="61"/>
      <c r="H125" s="61"/>
      <c r="I125" s="61"/>
      <c r="J125" s="61"/>
      <c r="K125" s="61"/>
      <c r="L125" s="61"/>
      <c r="M125" s="62">
        <f aca="true" t="shared" si="399" ref="M125:M126">M126</f>
        <v>500000</v>
      </c>
      <c r="N125" s="62">
        <f aca="true" t="shared" si="400" ref="N125:N126">N126</f>
        <v>500000</v>
      </c>
      <c r="O125" s="62">
        <f aca="true" t="shared" si="401" ref="O125:O126">O126</f>
        <v>500000</v>
      </c>
      <c r="P125" s="62">
        <f aca="true" t="shared" si="402" ref="P125:P126">P126</f>
        <v>500000</v>
      </c>
      <c r="Q125" s="62">
        <f aca="true" t="shared" si="403" ref="Q125:Q126">Q126</f>
        <v>500000</v>
      </c>
      <c r="R125" s="62">
        <f aca="true" t="shared" si="404" ref="R125:R126">R126</f>
        <v>500000</v>
      </c>
      <c r="S125" s="62">
        <f aca="true" t="shared" si="405" ref="S125:S126">S126</f>
        <v>500000</v>
      </c>
      <c r="T125" s="62">
        <f aca="true" t="shared" si="406" ref="T125:T126">T126</f>
        <v>500000</v>
      </c>
      <c r="U125" s="62">
        <f aca="true" t="shared" si="407" ref="U125:U126">U126</f>
        <v>500000</v>
      </c>
      <c r="V125" s="62">
        <f aca="true" t="shared" si="408" ref="V125:V126">V126</f>
        <v>500000</v>
      </c>
      <c r="W125" s="62">
        <f aca="true" t="shared" si="409" ref="W125:W126">W126</f>
        <v>500000</v>
      </c>
      <c r="X125" s="62">
        <f aca="true" t="shared" si="410" ref="X125:X126">X126</f>
        <v>500000</v>
      </c>
      <c r="Y125" s="62">
        <f aca="true" t="shared" si="411" ref="Y125:Y126">Y126</f>
        <v>500000</v>
      </c>
      <c r="Z125" s="62">
        <f aca="true" t="shared" si="412" ref="Z125:Z126">Z126</f>
        <v>500000</v>
      </c>
      <c r="AA125" s="62">
        <f aca="true" t="shared" si="413" ref="AA125:AA126">AA126</f>
        <v>500000</v>
      </c>
      <c r="AB125" s="62">
        <f aca="true" t="shared" si="414" ref="AB125:AB126">AB126</f>
        <v>500000</v>
      </c>
      <c r="AC125" s="62">
        <f aca="true" t="shared" si="415" ref="AC125:AC126">AC126</f>
        <v>500000</v>
      </c>
      <c r="AD125" s="62">
        <f aca="true" t="shared" si="416" ref="AD125:AD126">AD126</f>
        <v>500000</v>
      </c>
      <c r="AE125" s="62">
        <f aca="true" t="shared" si="417" ref="AE125:AE126">AE126</f>
        <v>500000</v>
      </c>
      <c r="AF125" s="50">
        <v>0</v>
      </c>
      <c r="AG125" s="50">
        <v>0</v>
      </c>
      <c r="AH125" s="50">
        <v>647099.25</v>
      </c>
      <c r="AI125" s="50">
        <v>0</v>
      </c>
      <c r="AJ125" s="50">
        <v>3148800.75</v>
      </c>
      <c r="AK125" s="51">
        <v>0.1704732079348771</v>
      </c>
      <c r="AL125" s="50">
        <v>0</v>
      </c>
      <c r="AM125" s="51">
        <v>0</v>
      </c>
      <c r="AN125" s="50">
        <v>0</v>
      </c>
    </row>
    <row r="126" spans="1:40" ht="26.25" outlineLevel="7">
      <c r="A126" s="59" t="s">
        <v>90</v>
      </c>
      <c r="B126" s="60" t="s">
        <v>17</v>
      </c>
      <c r="C126" s="60" t="s">
        <v>73</v>
      </c>
      <c r="D126" s="60" t="s">
        <v>128</v>
      </c>
      <c r="E126" s="60" t="s">
        <v>100</v>
      </c>
      <c r="F126" s="61" t="s">
        <v>18</v>
      </c>
      <c r="G126" s="61"/>
      <c r="H126" s="61"/>
      <c r="I126" s="61"/>
      <c r="J126" s="61"/>
      <c r="K126" s="61"/>
      <c r="L126" s="61"/>
      <c r="M126" s="62">
        <f t="shared" si="399"/>
        <v>500000</v>
      </c>
      <c r="N126" s="62">
        <f t="shared" si="400"/>
        <v>500000</v>
      </c>
      <c r="O126" s="62">
        <f t="shared" si="401"/>
        <v>500000</v>
      </c>
      <c r="P126" s="62">
        <f t="shared" si="402"/>
        <v>500000</v>
      </c>
      <c r="Q126" s="62">
        <f t="shared" si="403"/>
        <v>500000</v>
      </c>
      <c r="R126" s="62">
        <f t="shared" si="404"/>
        <v>500000</v>
      </c>
      <c r="S126" s="62">
        <f t="shared" si="405"/>
        <v>500000</v>
      </c>
      <c r="T126" s="62">
        <f t="shared" si="406"/>
        <v>500000</v>
      </c>
      <c r="U126" s="62">
        <f t="shared" si="407"/>
        <v>500000</v>
      </c>
      <c r="V126" s="62">
        <f t="shared" si="408"/>
        <v>500000</v>
      </c>
      <c r="W126" s="62">
        <f t="shared" si="409"/>
        <v>500000</v>
      </c>
      <c r="X126" s="62">
        <f t="shared" si="410"/>
        <v>500000</v>
      </c>
      <c r="Y126" s="62">
        <f t="shared" si="411"/>
        <v>500000</v>
      </c>
      <c r="Z126" s="62">
        <f t="shared" si="412"/>
        <v>500000</v>
      </c>
      <c r="AA126" s="62">
        <f t="shared" si="413"/>
        <v>500000</v>
      </c>
      <c r="AB126" s="62">
        <f t="shared" si="414"/>
        <v>500000</v>
      </c>
      <c r="AC126" s="62">
        <f t="shared" si="415"/>
        <v>500000</v>
      </c>
      <c r="AD126" s="62">
        <f t="shared" si="416"/>
        <v>500000</v>
      </c>
      <c r="AE126" s="62">
        <f t="shared" si="417"/>
        <v>500000</v>
      </c>
      <c r="AF126" s="50">
        <v>0</v>
      </c>
      <c r="AG126" s="50">
        <v>0</v>
      </c>
      <c r="AH126" s="50">
        <v>647099.25</v>
      </c>
      <c r="AI126" s="50">
        <v>0</v>
      </c>
      <c r="AJ126" s="50">
        <v>3148800.75</v>
      </c>
      <c r="AK126" s="51">
        <v>0.1704732079348771</v>
      </c>
      <c r="AL126" s="50">
        <v>0</v>
      </c>
      <c r="AM126" s="51">
        <v>0</v>
      </c>
      <c r="AN126" s="50">
        <v>0</v>
      </c>
    </row>
    <row r="127" spans="1:40" ht="38.25" outlineLevel="7">
      <c r="A127" s="59" t="s">
        <v>101</v>
      </c>
      <c r="B127" s="60" t="s">
        <v>17</v>
      </c>
      <c r="C127" s="60" t="s">
        <v>73</v>
      </c>
      <c r="D127" s="60" t="s">
        <v>128</v>
      </c>
      <c r="E127" s="60" t="s">
        <v>102</v>
      </c>
      <c r="F127" s="61" t="s">
        <v>18</v>
      </c>
      <c r="G127" s="61"/>
      <c r="H127" s="61"/>
      <c r="I127" s="61"/>
      <c r="J127" s="61"/>
      <c r="K127" s="61"/>
      <c r="L127" s="61"/>
      <c r="M127" s="62">
        <v>500000</v>
      </c>
      <c r="N127" s="62">
        <v>500000</v>
      </c>
      <c r="O127" s="62">
        <v>500000</v>
      </c>
      <c r="P127" s="62">
        <v>500000</v>
      </c>
      <c r="Q127" s="62">
        <v>500000</v>
      </c>
      <c r="R127" s="62">
        <v>500000</v>
      </c>
      <c r="S127" s="62">
        <v>500000</v>
      </c>
      <c r="T127" s="62">
        <v>500000</v>
      </c>
      <c r="U127" s="62">
        <v>500000</v>
      </c>
      <c r="V127" s="62">
        <v>500000</v>
      </c>
      <c r="W127" s="62">
        <v>500000</v>
      </c>
      <c r="X127" s="62">
        <v>500000</v>
      </c>
      <c r="Y127" s="62">
        <v>500000</v>
      </c>
      <c r="Z127" s="62">
        <v>500000</v>
      </c>
      <c r="AA127" s="62">
        <v>500000</v>
      </c>
      <c r="AB127" s="62">
        <v>500000</v>
      </c>
      <c r="AC127" s="62">
        <v>500000</v>
      </c>
      <c r="AD127" s="62">
        <v>500000</v>
      </c>
      <c r="AE127" s="62">
        <v>500000</v>
      </c>
      <c r="AF127" s="50">
        <v>0</v>
      </c>
      <c r="AG127" s="50">
        <v>0</v>
      </c>
      <c r="AH127" s="50">
        <v>647099.25</v>
      </c>
      <c r="AI127" s="50">
        <v>0</v>
      </c>
      <c r="AJ127" s="50">
        <v>3148800.75</v>
      </c>
      <c r="AK127" s="51">
        <v>0.1704732079348771</v>
      </c>
      <c r="AL127" s="50">
        <v>0</v>
      </c>
      <c r="AM127" s="51">
        <v>0</v>
      </c>
      <c r="AN127" s="50">
        <v>0</v>
      </c>
    </row>
    <row r="128" spans="1:40" ht="62.25" outlineLevel="2">
      <c r="A128" s="59" t="s">
        <v>129</v>
      </c>
      <c r="B128" s="60" t="s">
        <v>17</v>
      </c>
      <c r="C128" s="60" t="s">
        <v>73</v>
      </c>
      <c r="D128" s="60" t="s">
        <v>130</v>
      </c>
      <c r="E128" s="60"/>
      <c r="F128" s="61" t="s">
        <v>18</v>
      </c>
      <c r="G128" s="61"/>
      <c r="H128" s="61"/>
      <c r="I128" s="61"/>
      <c r="J128" s="61"/>
      <c r="K128" s="61"/>
      <c r="L128" s="61"/>
      <c r="M128" s="62">
        <f aca="true" t="shared" si="418" ref="M128:M129">M129</f>
        <v>799453</v>
      </c>
      <c r="N128" s="62">
        <f aca="true" t="shared" si="419" ref="N128:N129">N129</f>
        <v>799453</v>
      </c>
      <c r="O128" s="62">
        <f aca="true" t="shared" si="420" ref="O128:O129">O129</f>
        <v>799453</v>
      </c>
      <c r="P128" s="62">
        <f aca="true" t="shared" si="421" ref="P128:P129">P129</f>
        <v>799453</v>
      </c>
      <c r="Q128" s="62">
        <f aca="true" t="shared" si="422" ref="Q128:Q129">Q129</f>
        <v>799453</v>
      </c>
      <c r="R128" s="62">
        <f aca="true" t="shared" si="423" ref="R128:R129">R129</f>
        <v>799453</v>
      </c>
      <c r="S128" s="62">
        <f aca="true" t="shared" si="424" ref="S128:S129">S129</f>
        <v>799453</v>
      </c>
      <c r="T128" s="62">
        <f aca="true" t="shared" si="425" ref="T128:T129">T129</f>
        <v>799453</v>
      </c>
      <c r="U128" s="62">
        <f aca="true" t="shared" si="426" ref="U128:U129">U129</f>
        <v>799453</v>
      </c>
      <c r="V128" s="62">
        <f aca="true" t="shared" si="427" ref="V128:V129">V129</f>
        <v>799453</v>
      </c>
      <c r="W128" s="62">
        <f aca="true" t="shared" si="428" ref="W128:W129">W129</f>
        <v>799453</v>
      </c>
      <c r="X128" s="62">
        <f aca="true" t="shared" si="429" ref="X128:X129">X129</f>
        <v>799453</v>
      </c>
      <c r="Y128" s="62">
        <f aca="true" t="shared" si="430" ref="Y128:Y129">Y129</f>
        <v>799453</v>
      </c>
      <c r="Z128" s="62">
        <f aca="true" t="shared" si="431" ref="Z128:Z129">Z129</f>
        <v>799453</v>
      </c>
      <c r="AA128" s="62">
        <f aca="true" t="shared" si="432" ref="AA128:AA129">AA129</f>
        <v>799453</v>
      </c>
      <c r="AB128" s="62">
        <f aca="true" t="shared" si="433" ref="AB128:AB129">AB129</f>
        <v>799453</v>
      </c>
      <c r="AC128" s="62">
        <f aca="true" t="shared" si="434" ref="AC128:AC129">AC129</f>
        <v>799453</v>
      </c>
      <c r="AD128" s="62">
        <f aca="true" t="shared" si="435" ref="AD128:AD129">AD129</f>
        <v>799453</v>
      </c>
      <c r="AE128" s="62">
        <f aca="true" t="shared" si="436" ref="AE128:AE129">AE129</f>
        <v>799453</v>
      </c>
      <c r="AF128" s="50">
        <v>0</v>
      </c>
      <c r="AG128" s="50">
        <v>0</v>
      </c>
      <c r="AH128" s="50">
        <v>6391933.04</v>
      </c>
      <c r="AI128" s="50">
        <v>0</v>
      </c>
      <c r="AJ128" s="50">
        <v>26674.96</v>
      </c>
      <c r="AK128" s="51">
        <v>0.9958441207190095</v>
      </c>
      <c r="AL128" s="50">
        <v>0</v>
      </c>
      <c r="AM128" s="51">
        <v>0</v>
      </c>
      <c r="AN128" s="50">
        <v>0</v>
      </c>
    </row>
    <row r="129" spans="1:40" ht="15.75" outlineLevel="3">
      <c r="A129" s="59" t="s">
        <v>47</v>
      </c>
      <c r="B129" s="60" t="s">
        <v>17</v>
      </c>
      <c r="C129" s="60" t="s">
        <v>73</v>
      </c>
      <c r="D129" s="60" t="s">
        <v>130</v>
      </c>
      <c r="E129" s="60" t="s">
        <v>48</v>
      </c>
      <c r="F129" s="61" t="s">
        <v>18</v>
      </c>
      <c r="G129" s="61"/>
      <c r="H129" s="61"/>
      <c r="I129" s="61"/>
      <c r="J129" s="61"/>
      <c r="K129" s="61"/>
      <c r="L129" s="61"/>
      <c r="M129" s="62">
        <f t="shared" si="418"/>
        <v>799453</v>
      </c>
      <c r="N129" s="62">
        <f t="shared" si="419"/>
        <v>799453</v>
      </c>
      <c r="O129" s="62">
        <f t="shared" si="420"/>
        <v>799453</v>
      </c>
      <c r="P129" s="62">
        <f t="shared" si="421"/>
        <v>799453</v>
      </c>
      <c r="Q129" s="62">
        <f t="shared" si="422"/>
        <v>799453</v>
      </c>
      <c r="R129" s="62">
        <f t="shared" si="423"/>
        <v>799453</v>
      </c>
      <c r="S129" s="62">
        <f t="shared" si="424"/>
        <v>799453</v>
      </c>
      <c r="T129" s="62">
        <f t="shared" si="425"/>
        <v>799453</v>
      </c>
      <c r="U129" s="62">
        <f t="shared" si="426"/>
        <v>799453</v>
      </c>
      <c r="V129" s="62">
        <f t="shared" si="427"/>
        <v>799453</v>
      </c>
      <c r="W129" s="62">
        <f t="shared" si="428"/>
        <v>799453</v>
      </c>
      <c r="X129" s="62">
        <f t="shared" si="429"/>
        <v>799453</v>
      </c>
      <c r="Y129" s="62">
        <f t="shared" si="430"/>
        <v>799453</v>
      </c>
      <c r="Z129" s="62">
        <f t="shared" si="431"/>
        <v>799453</v>
      </c>
      <c r="AA129" s="62">
        <f t="shared" si="432"/>
        <v>799453</v>
      </c>
      <c r="AB129" s="62">
        <f t="shared" si="433"/>
        <v>799453</v>
      </c>
      <c r="AC129" s="62">
        <f t="shared" si="434"/>
        <v>799453</v>
      </c>
      <c r="AD129" s="62">
        <f t="shared" si="435"/>
        <v>799453</v>
      </c>
      <c r="AE129" s="62">
        <f t="shared" si="436"/>
        <v>799453</v>
      </c>
      <c r="AF129" s="50">
        <v>0</v>
      </c>
      <c r="AG129" s="50">
        <v>0</v>
      </c>
      <c r="AH129" s="50">
        <v>6391933.04</v>
      </c>
      <c r="AI129" s="50">
        <v>0</v>
      </c>
      <c r="AJ129" s="50">
        <v>26674.96</v>
      </c>
      <c r="AK129" s="51">
        <v>0.9958441207190095</v>
      </c>
      <c r="AL129" s="50">
        <v>0</v>
      </c>
      <c r="AM129" s="51">
        <v>0</v>
      </c>
      <c r="AN129" s="50">
        <v>0</v>
      </c>
    </row>
    <row r="130" spans="1:40" ht="15.75" outlineLevel="4">
      <c r="A130" s="59" t="s">
        <v>49</v>
      </c>
      <c r="B130" s="60" t="s">
        <v>17</v>
      </c>
      <c r="C130" s="60" t="s">
        <v>73</v>
      </c>
      <c r="D130" s="60" t="s">
        <v>130</v>
      </c>
      <c r="E130" s="60" t="s">
        <v>50</v>
      </c>
      <c r="F130" s="61" t="s">
        <v>18</v>
      </c>
      <c r="G130" s="61"/>
      <c r="H130" s="61"/>
      <c r="I130" s="61"/>
      <c r="J130" s="61"/>
      <c r="K130" s="61"/>
      <c r="L130" s="61"/>
      <c r="M130" s="62">
        <v>799453</v>
      </c>
      <c r="N130" s="62">
        <v>799453</v>
      </c>
      <c r="O130" s="62">
        <v>799453</v>
      </c>
      <c r="P130" s="62">
        <v>799453</v>
      </c>
      <c r="Q130" s="62">
        <v>799453</v>
      </c>
      <c r="R130" s="62">
        <v>799453</v>
      </c>
      <c r="S130" s="62">
        <v>799453</v>
      </c>
      <c r="T130" s="62">
        <v>799453</v>
      </c>
      <c r="U130" s="62">
        <v>799453</v>
      </c>
      <c r="V130" s="62">
        <v>799453</v>
      </c>
      <c r="W130" s="62">
        <v>799453</v>
      </c>
      <c r="X130" s="62">
        <v>799453</v>
      </c>
      <c r="Y130" s="62">
        <v>799453</v>
      </c>
      <c r="Z130" s="62">
        <v>799453</v>
      </c>
      <c r="AA130" s="62">
        <v>799453</v>
      </c>
      <c r="AB130" s="62">
        <v>799453</v>
      </c>
      <c r="AC130" s="62">
        <v>799453</v>
      </c>
      <c r="AD130" s="62">
        <v>799453</v>
      </c>
      <c r="AE130" s="62">
        <v>799453</v>
      </c>
      <c r="AF130" s="50">
        <v>0</v>
      </c>
      <c r="AG130" s="50">
        <v>0</v>
      </c>
      <c r="AH130" s="50">
        <v>6391933.04</v>
      </c>
      <c r="AI130" s="50">
        <v>0</v>
      </c>
      <c r="AJ130" s="50">
        <v>26674.96</v>
      </c>
      <c r="AK130" s="51">
        <v>0.9958441207190095</v>
      </c>
      <c r="AL130" s="50">
        <v>0</v>
      </c>
      <c r="AM130" s="51">
        <v>0</v>
      </c>
      <c r="AN130" s="50">
        <v>0</v>
      </c>
    </row>
    <row r="131" spans="1:40" ht="38.25" outlineLevel="4">
      <c r="A131" s="59" t="s">
        <v>131</v>
      </c>
      <c r="B131" s="60" t="s">
        <v>17</v>
      </c>
      <c r="C131" s="60" t="s">
        <v>73</v>
      </c>
      <c r="D131" s="60" t="s">
        <v>132</v>
      </c>
      <c r="E131" s="60"/>
      <c r="F131" s="61"/>
      <c r="G131" s="61"/>
      <c r="H131" s="61"/>
      <c r="I131" s="61"/>
      <c r="J131" s="61"/>
      <c r="K131" s="61"/>
      <c r="L131" s="61"/>
      <c r="M131" s="62">
        <f aca="true" t="shared" si="437" ref="M131:M132">M132</f>
        <v>3500000</v>
      </c>
      <c r="N131" s="62">
        <f aca="true" t="shared" si="438" ref="N131:N132">N132</f>
        <v>3500000</v>
      </c>
      <c r="O131" s="62">
        <f aca="true" t="shared" si="439" ref="O131:O132">O132</f>
        <v>3500000</v>
      </c>
      <c r="P131" s="62">
        <f aca="true" t="shared" si="440" ref="P131:P132">P132</f>
        <v>3500000</v>
      </c>
      <c r="Q131" s="62">
        <f aca="true" t="shared" si="441" ref="Q131:Q132">Q132</f>
        <v>3500000</v>
      </c>
      <c r="R131" s="62">
        <f aca="true" t="shared" si="442" ref="R131:R132">R132</f>
        <v>3500000</v>
      </c>
      <c r="S131" s="62">
        <f aca="true" t="shared" si="443" ref="S131:S132">S132</f>
        <v>3500000</v>
      </c>
      <c r="T131" s="62">
        <f aca="true" t="shared" si="444" ref="T131:T132">T132</f>
        <v>3500000</v>
      </c>
      <c r="U131" s="62">
        <f aca="true" t="shared" si="445" ref="U131:U132">U132</f>
        <v>3500000</v>
      </c>
      <c r="V131" s="62">
        <f aca="true" t="shared" si="446" ref="V131:V132">V132</f>
        <v>3500000</v>
      </c>
      <c r="W131" s="62">
        <f aca="true" t="shared" si="447" ref="W131:W132">W132</f>
        <v>3500000</v>
      </c>
      <c r="X131" s="62">
        <f aca="true" t="shared" si="448" ref="X131:X132">X132</f>
        <v>3500000</v>
      </c>
      <c r="Y131" s="62">
        <f aca="true" t="shared" si="449" ref="Y131:Y132">Y132</f>
        <v>3500000</v>
      </c>
      <c r="Z131" s="62">
        <f aca="true" t="shared" si="450" ref="Z131:Z132">Z132</f>
        <v>3500000</v>
      </c>
      <c r="AA131" s="62">
        <f aca="true" t="shared" si="451" ref="AA131:AA132">AA132</f>
        <v>3500000</v>
      </c>
      <c r="AB131" s="62">
        <f aca="true" t="shared" si="452" ref="AB131:AB132">AB132</f>
        <v>3500000</v>
      </c>
      <c r="AC131" s="62">
        <f aca="true" t="shared" si="453" ref="AC131:AC132">AC132</f>
        <v>3500000</v>
      </c>
      <c r="AD131" s="62">
        <f aca="true" t="shared" si="454" ref="AD131:AD132">AD132</f>
        <v>3500000</v>
      </c>
      <c r="AE131" s="62">
        <f aca="true" t="shared" si="455" ref="AE131:AE132">AE132</f>
        <v>3500000</v>
      </c>
      <c r="AF131" s="50"/>
      <c r="AG131" s="50"/>
      <c r="AH131" s="50"/>
      <c r="AI131" s="50"/>
      <c r="AJ131" s="50"/>
      <c r="AK131" s="51"/>
      <c r="AL131" s="50"/>
      <c r="AM131" s="51"/>
      <c r="AN131" s="50"/>
    </row>
    <row r="132" spans="1:40" ht="15.75" outlineLevel="4">
      <c r="A132" s="59" t="s">
        <v>47</v>
      </c>
      <c r="B132" s="60" t="s">
        <v>17</v>
      </c>
      <c r="C132" s="60" t="s">
        <v>73</v>
      </c>
      <c r="D132" s="60" t="s">
        <v>132</v>
      </c>
      <c r="E132" s="60" t="s">
        <v>48</v>
      </c>
      <c r="F132" s="61"/>
      <c r="G132" s="61"/>
      <c r="H132" s="61"/>
      <c r="I132" s="61"/>
      <c r="J132" s="61"/>
      <c r="K132" s="61"/>
      <c r="L132" s="61"/>
      <c r="M132" s="62">
        <f t="shared" si="437"/>
        <v>3500000</v>
      </c>
      <c r="N132" s="62">
        <f t="shared" si="438"/>
        <v>3500000</v>
      </c>
      <c r="O132" s="62">
        <f t="shared" si="439"/>
        <v>3500000</v>
      </c>
      <c r="P132" s="62">
        <f t="shared" si="440"/>
        <v>3500000</v>
      </c>
      <c r="Q132" s="62">
        <f t="shared" si="441"/>
        <v>3500000</v>
      </c>
      <c r="R132" s="62">
        <f t="shared" si="442"/>
        <v>3500000</v>
      </c>
      <c r="S132" s="62">
        <f t="shared" si="443"/>
        <v>3500000</v>
      </c>
      <c r="T132" s="62">
        <f t="shared" si="444"/>
        <v>3500000</v>
      </c>
      <c r="U132" s="62">
        <f t="shared" si="445"/>
        <v>3500000</v>
      </c>
      <c r="V132" s="62">
        <f t="shared" si="446"/>
        <v>3500000</v>
      </c>
      <c r="W132" s="62">
        <f t="shared" si="447"/>
        <v>3500000</v>
      </c>
      <c r="X132" s="62">
        <f t="shared" si="448"/>
        <v>3500000</v>
      </c>
      <c r="Y132" s="62">
        <f t="shared" si="449"/>
        <v>3500000</v>
      </c>
      <c r="Z132" s="62">
        <f t="shared" si="450"/>
        <v>3500000</v>
      </c>
      <c r="AA132" s="62">
        <f t="shared" si="451"/>
        <v>3500000</v>
      </c>
      <c r="AB132" s="62">
        <f t="shared" si="452"/>
        <v>3500000</v>
      </c>
      <c r="AC132" s="62">
        <f t="shared" si="453"/>
        <v>3500000</v>
      </c>
      <c r="AD132" s="62">
        <f t="shared" si="454"/>
        <v>3500000</v>
      </c>
      <c r="AE132" s="62">
        <f t="shared" si="455"/>
        <v>3500000</v>
      </c>
      <c r="AF132" s="50"/>
      <c r="AG132" s="50"/>
      <c r="AH132" s="50"/>
      <c r="AI132" s="50"/>
      <c r="AJ132" s="50"/>
      <c r="AK132" s="51"/>
      <c r="AL132" s="50"/>
      <c r="AM132" s="51"/>
      <c r="AN132" s="50"/>
    </row>
    <row r="133" spans="1:40" ht="50.25" outlineLevel="4">
      <c r="A133" s="59" t="s">
        <v>133</v>
      </c>
      <c r="B133" s="60" t="s">
        <v>17</v>
      </c>
      <c r="C133" s="60" t="s">
        <v>73</v>
      </c>
      <c r="D133" s="60" t="s">
        <v>132</v>
      </c>
      <c r="E133" s="60" t="s">
        <v>134</v>
      </c>
      <c r="F133" s="61"/>
      <c r="G133" s="61"/>
      <c r="H133" s="61"/>
      <c r="I133" s="61"/>
      <c r="J133" s="61"/>
      <c r="K133" s="61"/>
      <c r="L133" s="61"/>
      <c r="M133" s="62">
        <v>3500000</v>
      </c>
      <c r="N133" s="62">
        <v>3500000</v>
      </c>
      <c r="O133" s="62">
        <v>3500000</v>
      </c>
      <c r="P133" s="62">
        <v>3500000</v>
      </c>
      <c r="Q133" s="62">
        <v>3500000</v>
      </c>
      <c r="R133" s="62">
        <v>3500000</v>
      </c>
      <c r="S133" s="62">
        <v>3500000</v>
      </c>
      <c r="T133" s="62">
        <v>3500000</v>
      </c>
      <c r="U133" s="62">
        <v>3500000</v>
      </c>
      <c r="V133" s="62">
        <v>3500000</v>
      </c>
      <c r="W133" s="62">
        <v>3500000</v>
      </c>
      <c r="X133" s="62">
        <v>3500000</v>
      </c>
      <c r="Y133" s="62">
        <v>3500000</v>
      </c>
      <c r="Z133" s="62">
        <v>3500000</v>
      </c>
      <c r="AA133" s="62">
        <v>3500000</v>
      </c>
      <c r="AB133" s="62">
        <v>3500000</v>
      </c>
      <c r="AC133" s="62">
        <v>3500000</v>
      </c>
      <c r="AD133" s="62">
        <v>3500000</v>
      </c>
      <c r="AE133" s="62">
        <v>3500000</v>
      </c>
      <c r="AF133" s="50"/>
      <c r="AG133" s="50"/>
      <c r="AH133" s="50"/>
      <c r="AI133" s="50"/>
      <c r="AJ133" s="50"/>
      <c r="AK133" s="51"/>
      <c r="AL133" s="50"/>
      <c r="AM133" s="51"/>
      <c r="AN133" s="50"/>
    </row>
    <row r="134" spans="1:40" ht="38.25" outlineLevel="4">
      <c r="A134" s="59" t="s">
        <v>135</v>
      </c>
      <c r="B134" s="60" t="s">
        <v>17</v>
      </c>
      <c r="C134" s="60" t="s">
        <v>73</v>
      </c>
      <c r="D134" s="60" t="s">
        <v>136</v>
      </c>
      <c r="E134" s="60"/>
      <c r="F134" s="61"/>
      <c r="G134" s="61"/>
      <c r="H134" s="61"/>
      <c r="I134" s="61"/>
      <c r="J134" s="61"/>
      <c r="K134" s="61"/>
      <c r="L134" s="61"/>
      <c r="M134" s="62">
        <f aca="true" t="shared" si="456" ref="M134:M135">M135</f>
        <v>1500000</v>
      </c>
      <c r="N134" s="62">
        <f aca="true" t="shared" si="457" ref="N134:N135">N135</f>
        <v>1500000</v>
      </c>
      <c r="O134" s="62">
        <f aca="true" t="shared" si="458" ref="O134:O135">O135</f>
        <v>1500000</v>
      </c>
      <c r="P134" s="62">
        <f aca="true" t="shared" si="459" ref="P134:P135">P135</f>
        <v>1500000</v>
      </c>
      <c r="Q134" s="62">
        <f aca="true" t="shared" si="460" ref="Q134:Q135">Q135</f>
        <v>1500000</v>
      </c>
      <c r="R134" s="62">
        <f aca="true" t="shared" si="461" ref="R134:R135">R135</f>
        <v>1500000</v>
      </c>
      <c r="S134" s="62">
        <f aca="true" t="shared" si="462" ref="S134:S135">S135</f>
        <v>1500000</v>
      </c>
      <c r="T134" s="62">
        <f aca="true" t="shared" si="463" ref="T134:T135">T135</f>
        <v>1500000</v>
      </c>
      <c r="U134" s="62">
        <f aca="true" t="shared" si="464" ref="U134:U135">U135</f>
        <v>1500000</v>
      </c>
      <c r="V134" s="62">
        <f aca="true" t="shared" si="465" ref="V134:V135">V135</f>
        <v>1500000</v>
      </c>
      <c r="W134" s="62">
        <f aca="true" t="shared" si="466" ref="W134:W135">W135</f>
        <v>1500000</v>
      </c>
      <c r="X134" s="62">
        <f aca="true" t="shared" si="467" ref="X134:X135">X135</f>
        <v>1500000</v>
      </c>
      <c r="Y134" s="62">
        <f aca="true" t="shared" si="468" ref="Y134:Y135">Y135</f>
        <v>1500000</v>
      </c>
      <c r="Z134" s="62">
        <f aca="true" t="shared" si="469" ref="Z134:Z135">Z135</f>
        <v>1500000</v>
      </c>
      <c r="AA134" s="62">
        <f aca="true" t="shared" si="470" ref="AA134:AA135">AA135</f>
        <v>1500000</v>
      </c>
      <c r="AB134" s="62">
        <f aca="true" t="shared" si="471" ref="AB134:AB135">AB135</f>
        <v>1500000</v>
      </c>
      <c r="AC134" s="62">
        <f aca="true" t="shared" si="472" ref="AC134:AC135">AC135</f>
        <v>1500000</v>
      </c>
      <c r="AD134" s="62">
        <f aca="true" t="shared" si="473" ref="AD134:AD135">AD135</f>
        <v>1500000</v>
      </c>
      <c r="AE134" s="62">
        <f aca="true" t="shared" si="474" ref="AE134:AE135">AE135</f>
        <v>1500000</v>
      </c>
      <c r="AF134" s="50"/>
      <c r="AG134" s="50"/>
      <c r="AH134" s="50"/>
      <c r="AI134" s="50"/>
      <c r="AJ134" s="50"/>
      <c r="AK134" s="51"/>
      <c r="AL134" s="50"/>
      <c r="AM134" s="51"/>
      <c r="AN134" s="50"/>
    </row>
    <row r="135" spans="1:40" ht="15.75" outlineLevel="4">
      <c r="A135" s="59" t="s">
        <v>47</v>
      </c>
      <c r="B135" s="60" t="s">
        <v>17</v>
      </c>
      <c r="C135" s="60" t="s">
        <v>73</v>
      </c>
      <c r="D135" s="60" t="s">
        <v>136</v>
      </c>
      <c r="E135" s="60" t="s">
        <v>48</v>
      </c>
      <c r="F135" s="61"/>
      <c r="G135" s="61"/>
      <c r="H135" s="61"/>
      <c r="I135" s="61"/>
      <c r="J135" s="61"/>
      <c r="K135" s="61"/>
      <c r="L135" s="61"/>
      <c r="M135" s="62">
        <f t="shared" si="456"/>
        <v>1500000</v>
      </c>
      <c r="N135" s="62">
        <f t="shared" si="457"/>
        <v>1500000</v>
      </c>
      <c r="O135" s="62">
        <f t="shared" si="458"/>
        <v>1500000</v>
      </c>
      <c r="P135" s="62">
        <f t="shared" si="459"/>
        <v>1500000</v>
      </c>
      <c r="Q135" s="62">
        <f t="shared" si="460"/>
        <v>1500000</v>
      </c>
      <c r="R135" s="62">
        <f t="shared" si="461"/>
        <v>1500000</v>
      </c>
      <c r="S135" s="62">
        <f t="shared" si="462"/>
        <v>1500000</v>
      </c>
      <c r="T135" s="62">
        <f t="shared" si="463"/>
        <v>1500000</v>
      </c>
      <c r="U135" s="62">
        <f t="shared" si="464"/>
        <v>1500000</v>
      </c>
      <c r="V135" s="62">
        <f t="shared" si="465"/>
        <v>1500000</v>
      </c>
      <c r="W135" s="62">
        <f t="shared" si="466"/>
        <v>1500000</v>
      </c>
      <c r="X135" s="62">
        <f t="shared" si="467"/>
        <v>1500000</v>
      </c>
      <c r="Y135" s="62">
        <f t="shared" si="468"/>
        <v>1500000</v>
      </c>
      <c r="Z135" s="62">
        <f t="shared" si="469"/>
        <v>1500000</v>
      </c>
      <c r="AA135" s="62">
        <f t="shared" si="470"/>
        <v>1500000</v>
      </c>
      <c r="AB135" s="62">
        <f t="shared" si="471"/>
        <v>1500000</v>
      </c>
      <c r="AC135" s="62">
        <f t="shared" si="472"/>
        <v>1500000</v>
      </c>
      <c r="AD135" s="62">
        <f t="shared" si="473"/>
        <v>1500000</v>
      </c>
      <c r="AE135" s="62">
        <f t="shared" si="474"/>
        <v>1500000</v>
      </c>
      <c r="AF135" s="50"/>
      <c r="AG135" s="50"/>
      <c r="AH135" s="50"/>
      <c r="AI135" s="50"/>
      <c r="AJ135" s="50"/>
      <c r="AK135" s="51"/>
      <c r="AL135" s="50"/>
      <c r="AM135" s="51"/>
      <c r="AN135" s="50"/>
    </row>
    <row r="136" spans="1:40" ht="50.25" outlineLevel="4">
      <c r="A136" s="59" t="s">
        <v>133</v>
      </c>
      <c r="B136" s="60" t="s">
        <v>17</v>
      </c>
      <c r="C136" s="60" t="s">
        <v>73</v>
      </c>
      <c r="D136" s="60" t="s">
        <v>136</v>
      </c>
      <c r="E136" s="60" t="s">
        <v>134</v>
      </c>
      <c r="F136" s="61"/>
      <c r="G136" s="61"/>
      <c r="H136" s="61"/>
      <c r="I136" s="61"/>
      <c r="J136" s="61"/>
      <c r="K136" s="61"/>
      <c r="L136" s="61"/>
      <c r="M136" s="62">
        <v>1500000</v>
      </c>
      <c r="N136" s="62">
        <v>1500000</v>
      </c>
      <c r="O136" s="62">
        <v>1500000</v>
      </c>
      <c r="P136" s="62">
        <v>1500000</v>
      </c>
      <c r="Q136" s="62">
        <v>1500000</v>
      </c>
      <c r="R136" s="62">
        <v>1500000</v>
      </c>
      <c r="S136" s="62">
        <v>1500000</v>
      </c>
      <c r="T136" s="62">
        <v>1500000</v>
      </c>
      <c r="U136" s="62">
        <v>1500000</v>
      </c>
      <c r="V136" s="62">
        <v>1500000</v>
      </c>
      <c r="W136" s="62">
        <v>1500000</v>
      </c>
      <c r="X136" s="62">
        <v>1500000</v>
      </c>
      <c r="Y136" s="62">
        <v>1500000</v>
      </c>
      <c r="Z136" s="62">
        <v>1500000</v>
      </c>
      <c r="AA136" s="62">
        <v>1500000</v>
      </c>
      <c r="AB136" s="62">
        <v>1500000</v>
      </c>
      <c r="AC136" s="62">
        <v>1500000</v>
      </c>
      <c r="AD136" s="62">
        <v>1500000</v>
      </c>
      <c r="AE136" s="62">
        <v>1500000</v>
      </c>
      <c r="AF136" s="50"/>
      <c r="AG136" s="50"/>
      <c r="AH136" s="50"/>
      <c r="AI136" s="50"/>
      <c r="AJ136" s="50"/>
      <c r="AK136" s="51"/>
      <c r="AL136" s="50"/>
      <c r="AM136" s="51"/>
      <c r="AN136" s="50"/>
    </row>
    <row r="137" spans="1:40" ht="50.25" outlineLevel="4">
      <c r="A137" s="59" t="s">
        <v>137</v>
      </c>
      <c r="B137" s="60" t="s">
        <v>17</v>
      </c>
      <c r="C137" s="60" t="s">
        <v>73</v>
      </c>
      <c r="D137" s="60" t="s">
        <v>138</v>
      </c>
      <c r="E137" s="60"/>
      <c r="F137" s="61"/>
      <c r="G137" s="61"/>
      <c r="H137" s="61"/>
      <c r="I137" s="61"/>
      <c r="J137" s="61"/>
      <c r="K137" s="61"/>
      <c r="L137" s="61"/>
      <c r="M137" s="62">
        <f aca="true" t="shared" si="475" ref="M137:M138">M138</f>
        <v>107500</v>
      </c>
      <c r="N137" s="62">
        <f aca="true" t="shared" si="476" ref="N137:N138">N138</f>
        <v>107500</v>
      </c>
      <c r="O137" s="62">
        <f aca="true" t="shared" si="477" ref="O137:O138">O138</f>
        <v>107500</v>
      </c>
      <c r="P137" s="62">
        <f aca="true" t="shared" si="478" ref="P137:P138">P138</f>
        <v>107500</v>
      </c>
      <c r="Q137" s="62">
        <f aca="true" t="shared" si="479" ref="Q137:Q138">Q138</f>
        <v>107500</v>
      </c>
      <c r="R137" s="62">
        <f aca="true" t="shared" si="480" ref="R137:R138">R138</f>
        <v>107500</v>
      </c>
      <c r="S137" s="62">
        <f aca="true" t="shared" si="481" ref="S137:S138">S138</f>
        <v>107500</v>
      </c>
      <c r="T137" s="62">
        <f aca="true" t="shared" si="482" ref="T137:T138">T138</f>
        <v>107500</v>
      </c>
      <c r="U137" s="62">
        <f aca="true" t="shared" si="483" ref="U137:U138">U138</f>
        <v>107500</v>
      </c>
      <c r="V137" s="62">
        <f aca="true" t="shared" si="484" ref="V137:V138">V138</f>
        <v>107500</v>
      </c>
      <c r="W137" s="62">
        <f aca="true" t="shared" si="485" ref="W137:W138">W138</f>
        <v>107500</v>
      </c>
      <c r="X137" s="62">
        <f aca="true" t="shared" si="486" ref="X137:X138">X138</f>
        <v>107500</v>
      </c>
      <c r="Y137" s="62">
        <f aca="true" t="shared" si="487" ref="Y137:Y138">Y138</f>
        <v>107500</v>
      </c>
      <c r="Z137" s="62">
        <f aca="true" t="shared" si="488" ref="Z137:Z138">Z138</f>
        <v>107500</v>
      </c>
      <c r="AA137" s="62">
        <f aca="true" t="shared" si="489" ref="AA137:AA138">AA138</f>
        <v>107500</v>
      </c>
      <c r="AB137" s="62">
        <f aca="true" t="shared" si="490" ref="AB137:AB138">AB138</f>
        <v>107500</v>
      </c>
      <c r="AC137" s="62">
        <f aca="true" t="shared" si="491" ref="AC137:AC138">AC138</f>
        <v>107500</v>
      </c>
      <c r="AD137" s="62">
        <f aca="true" t="shared" si="492" ref="AD137:AD138">AD138</f>
        <v>107500</v>
      </c>
      <c r="AE137" s="62">
        <f aca="true" t="shared" si="493" ref="AE137:AE138">AE138</f>
        <v>107500</v>
      </c>
      <c r="AF137" s="50"/>
      <c r="AG137" s="50"/>
      <c r="AH137" s="50"/>
      <c r="AI137" s="50"/>
      <c r="AJ137" s="50"/>
      <c r="AK137" s="51"/>
      <c r="AL137" s="50"/>
      <c r="AM137" s="51"/>
      <c r="AN137" s="50"/>
    </row>
    <row r="138" spans="1:40" ht="26.25" outlineLevel="4">
      <c r="A138" s="59" t="s">
        <v>32</v>
      </c>
      <c r="B138" s="60" t="s">
        <v>17</v>
      </c>
      <c r="C138" s="60" t="s">
        <v>73</v>
      </c>
      <c r="D138" s="60" t="s">
        <v>138</v>
      </c>
      <c r="E138" s="60" t="s">
        <v>33</v>
      </c>
      <c r="F138" s="61"/>
      <c r="G138" s="61"/>
      <c r="H138" s="61"/>
      <c r="I138" s="61"/>
      <c r="J138" s="61"/>
      <c r="K138" s="61"/>
      <c r="L138" s="61"/>
      <c r="M138" s="62">
        <f t="shared" si="475"/>
        <v>107500</v>
      </c>
      <c r="N138" s="62">
        <f t="shared" si="476"/>
        <v>107500</v>
      </c>
      <c r="O138" s="62">
        <f t="shared" si="477"/>
        <v>107500</v>
      </c>
      <c r="P138" s="62">
        <f t="shared" si="478"/>
        <v>107500</v>
      </c>
      <c r="Q138" s="62">
        <f t="shared" si="479"/>
        <v>107500</v>
      </c>
      <c r="R138" s="62">
        <f t="shared" si="480"/>
        <v>107500</v>
      </c>
      <c r="S138" s="62">
        <f t="shared" si="481"/>
        <v>107500</v>
      </c>
      <c r="T138" s="62">
        <f t="shared" si="482"/>
        <v>107500</v>
      </c>
      <c r="U138" s="62">
        <f t="shared" si="483"/>
        <v>107500</v>
      </c>
      <c r="V138" s="62">
        <f t="shared" si="484"/>
        <v>107500</v>
      </c>
      <c r="W138" s="62">
        <f t="shared" si="485"/>
        <v>107500</v>
      </c>
      <c r="X138" s="62">
        <f t="shared" si="486"/>
        <v>107500</v>
      </c>
      <c r="Y138" s="62">
        <f t="shared" si="487"/>
        <v>107500</v>
      </c>
      <c r="Z138" s="62">
        <f t="shared" si="488"/>
        <v>107500</v>
      </c>
      <c r="AA138" s="62">
        <f t="shared" si="489"/>
        <v>107500</v>
      </c>
      <c r="AB138" s="62">
        <f t="shared" si="490"/>
        <v>107500</v>
      </c>
      <c r="AC138" s="62">
        <f t="shared" si="491"/>
        <v>107500</v>
      </c>
      <c r="AD138" s="62">
        <f t="shared" si="492"/>
        <v>107500</v>
      </c>
      <c r="AE138" s="62">
        <f t="shared" si="493"/>
        <v>107500</v>
      </c>
      <c r="AF138" s="50"/>
      <c r="AG138" s="50"/>
      <c r="AH138" s="50"/>
      <c r="AI138" s="50"/>
      <c r="AJ138" s="50"/>
      <c r="AK138" s="51"/>
      <c r="AL138" s="50"/>
      <c r="AM138" s="51"/>
      <c r="AN138" s="50"/>
    </row>
    <row r="139" spans="1:40" ht="26.25" outlineLevel="4">
      <c r="A139" s="59" t="s">
        <v>34</v>
      </c>
      <c r="B139" s="60" t="s">
        <v>17</v>
      </c>
      <c r="C139" s="60" t="s">
        <v>73</v>
      </c>
      <c r="D139" s="60" t="s">
        <v>138</v>
      </c>
      <c r="E139" s="60" t="s">
        <v>35</v>
      </c>
      <c r="F139" s="61"/>
      <c r="G139" s="61"/>
      <c r="H139" s="61"/>
      <c r="I139" s="61"/>
      <c r="J139" s="61"/>
      <c r="K139" s="61"/>
      <c r="L139" s="61"/>
      <c r="M139" s="62">
        <v>107500</v>
      </c>
      <c r="N139" s="62">
        <v>107500</v>
      </c>
      <c r="O139" s="62">
        <v>107500</v>
      </c>
      <c r="P139" s="62">
        <v>107500</v>
      </c>
      <c r="Q139" s="62">
        <v>107500</v>
      </c>
      <c r="R139" s="62">
        <v>107500</v>
      </c>
      <c r="S139" s="62">
        <v>107500</v>
      </c>
      <c r="T139" s="62">
        <v>107500</v>
      </c>
      <c r="U139" s="62">
        <v>107500</v>
      </c>
      <c r="V139" s="62">
        <v>107500</v>
      </c>
      <c r="W139" s="62">
        <v>107500</v>
      </c>
      <c r="X139" s="62">
        <v>107500</v>
      </c>
      <c r="Y139" s="62">
        <v>107500</v>
      </c>
      <c r="Z139" s="62">
        <v>107500</v>
      </c>
      <c r="AA139" s="62">
        <v>107500</v>
      </c>
      <c r="AB139" s="62">
        <v>107500</v>
      </c>
      <c r="AC139" s="62">
        <v>107500</v>
      </c>
      <c r="AD139" s="62">
        <v>107500</v>
      </c>
      <c r="AE139" s="62">
        <v>107500</v>
      </c>
      <c r="AF139" s="50"/>
      <c r="AG139" s="50"/>
      <c r="AH139" s="50"/>
      <c r="AI139" s="50"/>
      <c r="AJ139" s="50"/>
      <c r="AK139" s="51"/>
      <c r="AL139" s="50"/>
      <c r="AM139" s="51"/>
      <c r="AN139" s="50"/>
    </row>
    <row r="140" spans="1:40" ht="50.25" outlineLevel="4">
      <c r="A140" s="59" t="s">
        <v>139</v>
      </c>
      <c r="B140" s="60" t="s">
        <v>17</v>
      </c>
      <c r="C140" s="60" t="s">
        <v>73</v>
      </c>
      <c r="D140" s="60" t="s">
        <v>140</v>
      </c>
      <c r="E140" s="60"/>
      <c r="F140" s="61"/>
      <c r="G140" s="61"/>
      <c r="H140" s="61"/>
      <c r="I140" s="61"/>
      <c r="J140" s="61"/>
      <c r="K140" s="61"/>
      <c r="L140" s="61"/>
      <c r="M140" s="62">
        <f aca="true" t="shared" si="494" ref="M140:M141">M141</f>
        <v>1724950</v>
      </c>
      <c r="N140" s="62">
        <f aca="true" t="shared" si="495" ref="N140:N141">N141</f>
        <v>1767080</v>
      </c>
      <c r="O140" s="62">
        <f aca="true" t="shared" si="496" ref="O140:O141">O141</f>
        <v>0</v>
      </c>
      <c r="P140" s="62">
        <f aca="true" t="shared" si="497" ref="P140:P141">P141</f>
        <v>0</v>
      </c>
      <c r="Q140" s="62">
        <f aca="true" t="shared" si="498" ref="Q140:Q141">Q141</f>
        <v>0</v>
      </c>
      <c r="R140" s="62">
        <f aca="true" t="shared" si="499" ref="R140:R141">R141</f>
        <v>0</v>
      </c>
      <c r="S140" s="62">
        <f aca="true" t="shared" si="500" ref="S140:S141">S141</f>
        <v>0</v>
      </c>
      <c r="T140" s="62">
        <f aca="true" t="shared" si="501" ref="T140:T141">T141</f>
        <v>0</v>
      </c>
      <c r="U140" s="62">
        <f aca="true" t="shared" si="502" ref="U140:U141">U141</f>
        <v>0</v>
      </c>
      <c r="V140" s="62">
        <f aca="true" t="shared" si="503" ref="V140:V141">V141</f>
        <v>0</v>
      </c>
      <c r="W140" s="62">
        <f aca="true" t="shared" si="504" ref="W140:W141">W141</f>
        <v>0</v>
      </c>
      <c r="X140" s="62">
        <f aca="true" t="shared" si="505" ref="X140:X141">X141</f>
        <v>0</v>
      </c>
      <c r="Y140" s="62">
        <f aca="true" t="shared" si="506" ref="Y140:Y141">Y141</f>
        <v>0</v>
      </c>
      <c r="Z140" s="62">
        <f aca="true" t="shared" si="507" ref="Z140:Z141">Z141</f>
        <v>0</v>
      </c>
      <c r="AA140" s="62">
        <f aca="true" t="shared" si="508" ref="AA140:AA141">AA141</f>
        <v>0</v>
      </c>
      <c r="AB140" s="62">
        <f aca="true" t="shared" si="509" ref="AB140:AB141">AB141</f>
        <v>0</v>
      </c>
      <c r="AC140" s="62">
        <f aca="true" t="shared" si="510" ref="AC140:AC141">AC141</f>
        <v>0</v>
      </c>
      <c r="AD140" s="62">
        <f aca="true" t="shared" si="511" ref="AD140:AD141">AD141</f>
        <v>0</v>
      </c>
      <c r="AE140" s="62">
        <f aca="true" t="shared" si="512" ref="AE140:AE141">AE141</f>
        <v>1724950</v>
      </c>
      <c r="AF140" s="50"/>
      <c r="AG140" s="50"/>
      <c r="AH140" s="50"/>
      <c r="AI140" s="50"/>
      <c r="AJ140" s="50"/>
      <c r="AK140" s="51"/>
      <c r="AL140" s="50"/>
      <c r="AM140" s="51"/>
      <c r="AN140" s="50"/>
    </row>
    <row r="141" spans="1:40" ht="26.25" outlineLevel="4">
      <c r="A141" s="59" t="s">
        <v>32</v>
      </c>
      <c r="B141" s="60" t="s">
        <v>17</v>
      </c>
      <c r="C141" s="60" t="s">
        <v>73</v>
      </c>
      <c r="D141" s="60" t="s">
        <v>140</v>
      </c>
      <c r="E141" s="60" t="s">
        <v>33</v>
      </c>
      <c r="F141" s="61"/>
      <c r="G141" s="61"/>
      <c r="H141" s="61"/>
      <c r="I141" s="61"/>
      <c r="J141" s="61"/>
      <c r="K141" s="61"/>
      <c r="L141" s="61"/>
      <c r="M141" s="62">
        <f t="shared" si="494"/>
        <v>1724950</v>
      </c>
      <c r="N141" s="62">
        <f t="shared" si="495"/>
        <v>1767080</v>
      </c>
      <c r="O141" s="62">
        <f t="shared" si="496"/>
        <v>0</v>
      </c>
      <c r="P141" s="62">
        <f t="shared" si="497"/>
        <v>0</v>
      </c>
      <c r="Q141" s="62">
        <f t="shared" si="498"/>
        <v>0</v>
      </c>
      <c r="R141" s="62">
        <f t="shared" si="499"/>
        <v>0</v>
      </c>
      <c r="S141" s="62">
        <f t="shared" si="500"/>
        <v>0</v>
      </c>
      <c r="T141" s="62">
        <f t="shared" si="501"/>
        <v>0</v>
      </c>
      <c r="U141" s="62">
        <f t="shared" si="502"/>
        <v>0</v>
      </c>
      <c r="V141" s="62">
        <f t="shared" si="503"/>
        <v>0</v>
      </c>
      <c r="W141" s="62">
        <f t="shared" si="504"/>
        <v>0</v>
      </c>
      <c r="X141" s="62">
        <f t="shared" si="505"/>
        <v>0</v>
      </c>
      <c r="Y141" s="62">
        <f t="shared" si="506"/>
        <v>0</v>
      </c>
      <c r="Z141" s="62">
        <f t="shared" si="507"/>
        <v>0</v>
      </c>
      <c r="AA141" s="62">
        <f t="shared" si="508"/>
        <v>0</v>
      </c>
      <c r="AB141" s="62">
        <f t="shared" si="509"/>
        <v>0</v>
      </c>
      <c r="AC141" s="62">
        <f t="shared" si="510"/>
        <v>0</v>
      </c>
      <c r="AD141" s="62">
        <f t="shared" si="511"/>
        <v>0</v>
      </c>
      <c r="AE141" s="62">
        <f t="shared" si="512"/>
        <v>1724950</v>
      </c>
      <c r="AF141" s="50"/>
      <c r="AG141" s="50"/>
      <c r="AH141" s="50"/>
      <c r="AI141" s="50"/>
      <c r="AJ141" s="50"/>
      <c r="AK141" s="51"/>
      <c r="AL141" s="50"/>
      <c r="AM141" s="51"/>
      <c r="AN141" s="50"/>
    </row>
    <row r="142" spans="1:40" ht="26.25" outlineLevel="4">
      <c r="A142" s="59" t="s">
        <v>34</v>
      </c>
      <c r="B142" s="60" t="s">
        <v>17</v>
      </c>
      <c r="C142" s="60" t="s">
        <v>73</v>
      </c>
      <c r="D142" s="60" t="s">
        <v>140</v>
      </c>
      <c r="E142" s="60" t="s">
        <v>35</v>
      </c>
      <c r="F142" s="61"/>
      <c r="G142" s="61"/>
      <c r="H142" s="61"/>
      <c r="I142" s="61"/>
      <c r="J142" s="61"/>
      <c r="K142" s="61"/>
      <c r="L142" s="61"/>
      <c r="M142" s="62">
        <v>1724950</v>
      </c>
      <c r="N142" s="62">
        <v>1767080</v>
      </c>
      <c r="O142" s="62"/>
      <c r="P142" s="62"/>
      <c r="Q142" s="62"/>
      <c r="R142" s="62"/>
      <c r="S142" s="62"/>
      <c r="T142" s="62"/>
      <c r="U142" s="62"/>
      <c r="V142" s="62"/>
      <c r="W142" s="62"/>
      <c r="X142" s="62"/>
      <c r="Y142" s="62"/>
      <c r="Z142" s="62"/>
      <c r="AA142" s="62"/>
      <c r="AB142" s="62"/>
      <c r="AC142" s="62"/>
      <c r="AD142" s="62"/>
      <c r="AE142" s="62">
        <v>1724950</v>
      </c>
      <c r="AF142" s="50"/>
      <c r="AG142" s="50"/>
      <c r="AH142" s="50"/>
      <c r="AI142" s="50"/>
      <c r="AJ142" s="50"/>
      <c r="AK142" s="51"/>
      <c r="AL142" s="50"/>
      <c r="AM142" s="51"/>
      <c r="AN142" s="50"/>
    </row>
    <row r="143" spans="1:40" ht="38.25" outlineLevel="5">
      <c r="A143" s="59" t="s">
        <v>55</v>
      </c>
      <c r="B143" s="60" t="s">
        <v>17</v>
      </c>
      <c r="C143" s="60" t="s">
        <v>73</v>
      </c>
      <c r="D143" s="60" t="s">
        <v>56</v>
      </c>
      <c r="E143" s="60"/>
      <c r="F143" s="61" t="s">
        <v>18</v>
      </c>
      <c r="G143" s="61"/>
      <c r="H143" s="61"/>
      <c r="I143" s="61"/>
      <c r="J143" s="61"/>
      <c r="K143" s="61"/>
      <c r="L143" s="61"/>
      <c r="M143" s="62">
        <f>M159+M144+M147+M150+M153+M156</f>
        <v>62615485.05</v>
      </c>
      <c r="N143" s="62">
        <f>N159+N144+N147+N150+N153+N156</f>
        <v>66654063.82</v>
      </c>
      <c r="O143" s="62">
        <f>O159+O144+O147+O150+O153+O156</f>
        <v>66111266.82</v>
      </c>
      <c r="P143" s="62">
        <f>P159+P144+P147+P150+P153+P156</f>
        <v>66111266.82</v>
      </c>
      <c r="Q143" s="62">
        <f>Q159+Q144+Q147+Q150+Q153+Q156</f>
        <v>66111266.82</v>
      </c>
      <c r="R143" s="62">
        <f>R159+R144+R147+R150+R153+R156</f>
        <v>66111266.82</v>
      </c>
      <c r="S143" s="62">
        <f>S159+S144+S147+S150+S153+S156</f>
        <v>66111266.82</v>
      </c>
      <c r="T143" s="62">
        <f>T159+T144+T147+T150+T153+T156</f>
        <v>66111266.82</v>
      </c>
      <c r="U143" s="62">
        <f>U159+U144+U147+U150+U153+U156</f>
        <v>66111266.82</v>
      </c>
      <c r="V143" s="62">
        <f>V159+V144+V147+V150+V153+V156</f>
        <v>66111266.82</v>
      </c>
      <c r="W143" s="62">
        <f>W159+W144+W147+W150+W153+W156</f>
        <v>66111266.82</v>
      </c>
      <c r="X143" s="62">
        <f>X159+X144+X147+X150+X153+X156</f>
        <v>66111266.82</v>
      </c>
      <c r="Y143" s="62">
        <f>Y159+Y144+Y147+Y150+Y153+Y156</f>
        <v>66111266.82</v>
      </c>
      <c r="Z143" s="62">
        <f>Z159+Z144+Z147+Z150+Z153+Z156</f>
        <v>66111266.82</v>
      </c>
      <c r="AA143" s="62">
        <f>AA159+AA144+AA147+AA150+AA153+AA156</f>
        <v>66111266.82</v>
      </c>
      <c r="AB143" s="62">
        <f>AB159+AB144+AB147+AB150+AB153+AB156</f>
        <v>66111266.82</v>
      </c>
      <c r="AC143" s="62">
        <f>AC159+AC144+AC147+AC150+AC153+AC156</f>
        <v>66111266.82</v>
      </c>
      <c r="AD143" s="62">
        <f>AD159+AD144+AD147+AD150+AD153+AD156</f>
        <v>66111266.82</v>
      </c>
      <c r="AE143" s="62">
        <f>AE159+AE144+AE147+AE150+AE153+AE156</f>
        <v>66111266.82</v>
      </c>
      <c r="AF143" s="50">
        <v>0</v>
      </c>
      <c r="AG143" s="50">
        <v>0</v>
      </c>
      <c r="AH143" s="50">
        <v>6391933.04</v>
      </c>
      <c r="AI143" s="50">
        <v>0</v>
      </c>
      <c r="AJ143" s="50">
        <v>26674.96</v>
      </c>
      <c r="AK143" s="51">
        <v>0.9958441207190095</v>
      </c>
      <c r="AL143" s="50">
        <v>0</v>
      </c>
      <c r="AM143" s="51">
        <v>0</v>
      </c>
      <c r="AN143" s="50">
        <v>0</v>
      </c>
    </row>
    <row r="144" spans="1:40" ht="50.25" outlineLevel="5">
      <c r="A144" s="59" t="s">
        <v>141</v>
      </c>
      <c r="B144" s="60" t="s">
        <v>17</v>
      </c>
      <c r="C144" s="60" t="s">
        <v>73</v>
      </c>
      <c r="D144" s="60" t="s">
        <v>142</v>
      </c>
      <c r="E144" s="60"/>
      <c r="F144" s="61"/>
      <c r="G144" s="61"/>
      <c r="H144" s="61"/>
      <c r="I144" s="61"/>
      <c r="J144" s="61"/>
      <c r="K144" s="61"/>
      <c r="L144" s="61"/>
      <c r="M144" s="62">
        <f aca="true" t="shared" si="513" ref="M144:M145">M145</f>
        <v>6300000</v>
      </c>
      <c r="N144" s="62">
        <f aca="true" t="shared" si="514" ref="N144:N145">N145</f>
        <v>5040000</v>
      </c>
      <c r="O144" s="62">
        <f aca="true" t="shared" si="515" ref="O144:O145">O145</f>
        <v>5040000</v>
      </c>
      <c r="P144" s="62">
        <f aca="true" t="shared" si="516" ref="P144:P145">P145</f>
        <v>5040000</v>
      </c>
      <c r="Q144" s="62">
        <f aca="true" t="shared" si="517" ref="Q144:Q145">Q145</f>
        <v>5040000</v>
      </c>
      <c r="R144" s="62">
        <f aca="true" t="shared" si="518" ref="R144:R145">R145</f>
        <v>5040000</v>
      </c>
      <c r="S144" s="62">
        <f aca="true" t="shared" si="519" ref="S144:S145">S145</f>
        <v>5040000</v>
      </c>
      <c r="T144" s="62">
        <f aca="true" t="shared" si="520" ref="T144:T145">T145</f>
        <v>5040000</v>
      </c>
      <c r="U144" s="62">
        <f aca="true" t="shared" si="521" ref="U144:U145">U145</f>
        <v>5040000</v>
      </c>
      <c r="V144" s="62">
        <f aca="true" t="shared" si="522" ref="V144:V145">V145</f>
        <v>5040000</v>
      </c>
      <c r="W144" s="62">
        <f aca="true" t="shared" si="523" ref="W144:W145">W145</f>
        <v>5040000</v>
      </c>
      <c r="X144" s="62">
        <f aca="true" t="shared" si="524" ref="X144:X145">X145</f>
        <v>5040000</v>
      </c>
      <c r="Y144" s="62">
        <f aca="true" t="shared" si="525" ref="Y144:Y145">Y145</f>
        <v>5040000</v>
      </c>
      <c r="Z144" s="62">
        <f aca="true" t="shared" si="526" ref="Z144:Z145">Z145</f>
        <v>5040000</v>
      </c>
      <c r="AA144" s="62">
        <f aca="true" t="shared" si="527" ref="AA144:AA145">AA145</f>
        <v>5040000</v>
      </c>
      <c r="AB144" s="62">
        <f aca="true" t="shared" si="528" ref="AB144:AB145">AB145</f>
        <v>5040000</v>
      </c>
      <c r="AC144" s="62">
        <f aca="true" t="shared" si="529" ref="AC144:AC145">AC145</f>
        <v>5040000</v>
      </c>
      <c r="AD144" s="62">
        <f aca="true" t="shared" si="530" ref="AD144:AD145">AD145</f>
        <v>5040000</v>
      </c>
      <c r="AE144" s="62">
        <f aca="true" t="shared" si="531" ref="AE144:AE145">AE145</f>
        <v>5040000</v>
      </c>
      <c r="AF144" s="50"/>
      <c r="AG144" s="50"/>
      <c r="AH144" s="50"/>
      <c r="AI144" s="50"/>
      <c r="AJ144" s="50"/>
      <c r="AK144" s="51"/>
      <c r="AL144" s="50"/>
      <c r="AM144" s="51"/>
      <c r="AN144" s="50"/>
    </row>
    <row r="145" spans="1:40" ht="26.25" outlineLevel="5">
      <c r="A145" s="59" t="s">
        <v>32</v>
      </c>
      <c r="B145" s="60" t="s">
        <v>17</v>
      </c>
      <c r="C145" s="60" t="s">
        <v>73</v>
      </c>
      <c r="D145" s="60" t="s">
        <v>142</v>
      </c>
      <c r="E145" s="60" t="s">
        <v>33</v>
      </c>
      <c r="F145" s="61"/>
      <c r="G145" s="61"/>
      <c r="H145" s="61"/>
      <c r="I145" s="61"/>
      <c r="J145" s="61"/>
      <c r="K145" s="61"/>
      <c r="L145" s="61"/>
      <c r="M145" s="62">
        <f t="shared" si="513"/>
        <v>6300000</v>
      </c>
      <c r="N145" s="62">
        <f t="shared" si="514"/>
        <v>5040000</v>
      </c>
      <c r="O145" s="62">
        <f t="shared" si="515"/>
        <v>5040000</v>
      </c>
      <c r="P145" s="62">
        <f t="shared" si="516"/>
        <v>5040000</v>
      </c>
      <c r="Q145" s="62">
        <f t="shared" si="517"/>
        <v>5040000</v>
      </c>
      <c r="R145" s="62">
        <f t="shared" si="518"/>
        <v>5040000</v>
      </c>
      <c r="S145" s="62">
        <f t="shared" si="519"/>
        <v>5040000</v>
      </c>
      <c r="T145" s="62">
        <f t="shared" si="520"/>
        <v>5040000</v>
      </c>
      <c r="U145" s="62">
        <f t="shared" si="521"/>
        <v>5040000</v>
      </c>
      <c r="V145" s="62">
        <f t="shared" si="522"/>
        <v>5040000</v>
      </c>
      <c r="W145" s="62">
        <f t="shared" si="523"/>
        <v>5040000</v>
      </c>
      <c r="X145" s="62">
        <f t="shared" si="524"/>
        <v>5040000</v>
      </c>
      <c r="Y145" s="62">
        <f t="shared" si="525"/>
        <v>5040000</v>
      </c>
      <c r="Z145" s="62">
        <f t="shared" si="526"/>
        <v>5040000</v>
      </c>
      <c r="AA145" s="62">
        <f t="shared" si="527"/>
        <v>5040000</v>
      </c>
      <c r="AB145" s="62">
        <f t="shared" si="528"/>
        <v>5040000</v>
      </c>
      <c r="AC145" s="62">
        <f t="shared" si="529"/>
        <v>5040000</v>
      </c>
      <c r="AD145" s="62">
        <f t="shared" si="530"/>
        <v>5040000</v>
      </c>
      <c r="AE145" s="62">
        <f t="shared" si="531"/>
        <v>5040000</v>
      </c>
      <c r="AF145" s="50"/>
      <c r="AG145" s="50"/>
      <c r="AH145" s="50"/>
      <c r="AI145" s="50"/>
      <c r="AJ145" s="50"/>
      <c r="AK145" s="51"/>
      <c r="AL145" s="50"/>
      <c r="AM145" s="51"/>
      <c r="AN145" s="50"/>
    </row>
    <row r="146" spans="1:40" ht="26.25" outlineLevel="5">
      <c r="A146" s="59" t="s">
        <v>34</v>
      </c>
      <c r="B146" s="60" t="s">
        <v>17</v>
      </c>
      <c r="C146" s="60" t="s">
        <v>73</v>
      </c>
      <c r="D146" s="60" t="s">
        <v>142</v>
      </c>
      <c r="E146" s="60" t="s">
        <v>35</v>
      </c>
      <c r="F146" s="61"/>
      <c r="G146" s="61"/>
      <c r="H146" s="61"/>
      <c r="I146" s="61"/>
      <c r="J146" s="61"/>
      <c r="K146" s="61"/>
      <c r="L146" s="61"/>
      <c r="M146" s="62">
        <v>6300000</v>
      </c>
      <c r="N146" s="62">
        <v>5040000</v>
      </c>
      <c r="O146" s="62">
        <v>5040000</v>
      </c>
      <c r="P146" s="62">
        <v>5040000</v>
      </c>
      <c r="Q146" s="62">
        <v>5040000</v>
      </c>
      <c r="R146" s="62">
        <v>5040000</v>
      </c>
      <c r="S146" s="62">
        <v>5040000</v>
      </c>
      <c r="T146" s="62">
        <v>5040000</v>
      </c>
      <c r="U146" s="62">
        <v>5040000</v>
      </c>
      <c r="V146" s="62">
        <v>5040000</v>
      </c>
      <c r="W146" s="62">
        <v>5040000</v>
      </c>
      <c r="X146" s="62">
        <v>5040000</v>
      </c>
      <c r="Y146" s="62">
        <v>5040000</v>
      </c>
      <c r="Z146" s="62">
        <v>5040000</v>
      </c>
      <c r="AA146" s="62">
        <v>5040000</v>
      </c>
      <c r="AB146" s="62">
        <v>5040000</v>
      </c>
      <c r="AC146" s="62">
        <v>5040000</v>
      </c>
      <c r="AD146" s="62">
        <v>5040000</v>
      </c>
      <c r="AE146" s="62">
        <v>5040000</v>
      </c>
      <c r="AF146" s="50"/>
      <c r="AG146" s="50"/>
      <c r="AH146" s="50"/>
      <c r="AI146" s="50"/>
      <c r="AJ146" s="50"/>
      <c r="AK146" s="51"/>
      <c r="AL146" s="50"/>
      <c r="AM146" s="51"/>
      <c r="AN146" s="50"/>
    </row>
    <row r="147" spans="1:40" ht="26.25" outlineLevel="5">
      <c r="A147" s="59" t="s">
        <v>143</v>
      </c>
      <c r="B147" s="60" t="s">
        <v>17</v>
      </c>
      <c r="C147" s="60" t="s">
        <v>73</v>
      </c>
      <c r="D147" s="60" t="s">
        <v>144</v>
      </c>
      <c r="E147" s="60"/>
      <c r="F147" s="61"/>
      <c r="G147" s="61"/>
      <c r="H147" s="61"/>
      <c r="I147" s="61"/>
      <c r="J147" s="61"/>
      <c r="K147" s="61"/>
      <c r="L147" s="61"/>
      <c r="M147" s="62">
        <f aca="true" t="shared" si="532" ref="M147:M148">M148</f>
        <v>52349091.57</v>
      </c>
      <c r="N147" s="62">
        <f aca="true" t="shared" si="533" ref="N147:N148">N148</f>
        <v>58032842.34</v>
      </c>
      <c r="O147" s="62">
        <f aca="true" t="shared" si="534" ref="O147:O148">O148</f>
        <v>58032842.34</v>
      </c>
      <c r="P147" s="62">
        <f aca="true" t="shared" si="535" ref="P147:P148">P148</f>
        <v>58032842.34</v>
      </c>
      <c r="Q147" s="62">
        <f aca="true" t="shared" si="536" ref="Q147:Q148">Q148</f>
        <v>58032842.34</v>
      </c>
      <c r="R147" s="62">
        <f aca="true" t="shared" si="537" ref="R147:R148">R148</f>
        <v>58032842.34</v>
      </c>
      <c r="S147" s="62">
        <f aca="true" t="shared" si="538" ref="S147:S148">S148</f>
        <v>58032842.34</v>
      </c>
      <c r="T147" s="62">
        <f aca="true" t="shared" si="539" ref="T147:T148">T148</f>
        <v>58032842.34</v>
      </c>
      <c r="U147" s="62">
        <f aca="true" t="shared" si="540" ref="U147:U148">U148</f>
        <v>58032842.34</v>
      </c>
      <c r="V147" s="62">
        <f aca="true" t="shared" si="541" ref="V147:V148">V148</f>
        <v>58032842.34</v>
      </c>
      <c r="W147" s="62">
        <f aca="true" t="shared" si="542" ref="W147:W148">W148</f>
        <v>58032842.34</v>
      </c>
      <c r="X147" s="62">
        <f aca="true" t="shared" si="543" ref="X147:X148">X148</f>
        <v>58032842.34</v>
      </c>
      <c r="Y147" s="62">
        <f aca="true" t="shared" si="544" ref="Y147:Y148">Y148</f>
        <v>58032842.34</v>
      </c>
      <c r="Z147" s="62">
        <f aca="true" t="shared" si="545" ref="Z147:Z148">Z148</f>
        <v>58032842.34</v>
      </c>
      <c r="AA147" s="62">
        <f aca="true" t="shared" si="546" ref="AA147:AA148">AA148</f>
        <v>58032842.34</v>
      </c>
      <c r="AB147" s="62">
        <f aca="true" t="shared" si="547" ref="AB147:AB148">AB148</f>
        <v>58032842.34</v>
      </c>
      <c r="AC147" s="62">
        <f aca="true" t="shared" si="548" ref="AC147:AC148">AC148</f>
        <v>58032842.34</v>
      </c>
      <c r="AD147" s="62">
        <f aca="true" t="shared" si="549" ref="AD147:AD148">AD148</f>
        <v>58032842.34</v>
      </c>
      <c r="AE147" s="62">
        <f aca="true" t="shared" si="550" ref="AE147:AE148">AE148</f>
        <v>58032842.34</v>
      </c>
      <c r="AF147" s="50"/>
      <c r="AG147" s="50"/>
      <c r="AH147" s="50"/>
      <c r="AI147" s="50"/>
      <c r="AJ147" s="50"/>
      <c r="AK147" s="51"/>
      <c r="AL147" s="50"/>
      <c r="AM147" s="51"/>
      <c r="AN147" s="50"/>
    </row>
    <row r="148" spans="1:40" ht="26.25" outlineLevel="5">
      <c r="A148" s="59" t="s">
        <v>90</v>
      </c>
      <c r="B148" s="60" t="s">
        <v>17</v>
      </c>
      <c r="C148" s="60" t="s">
        <v>73</v>
      </c>
      <c r="D148" s="60" t="s">
        <v>144</v>
      </c>
      <c r="E148" s="60" t="s">
        <v>100</v>
      </c>
      <c r="F148" s="61"/>
      <c r="G148" s="61"/>
      <c r="H148" s="61"/>
      <c r="I148" s="61"/>
      <c r="J148" s="61"/>
      <c r="K148" s="61"/>
      <c r="L148" s="61"/>
      <c r="M148" s="62">
        <f t="shared" si="532"/>
        <v>52349091.57</v>
      </c>
      <c r="N148" s="62">
        <f t="shared" si="533"/>
        <v>58032842.34</v>
      </c>
      <c r="O148" s="62">
        <f t="shared" si="534"/>
        <v>58032842.34</v>
      </c>
      <c r="P148" s="62">
        <f t="shared" si="535"/>
        <v>58032842.34</v>
      </c>
      <c r="Q148" s="62">
        <f t="shared" si="536"/>
        <v>58032842.34</v>
      </c>
      <c r="R148" s="62">
        <f t="shared" si="537"/>
        <v>58032842.34</v>
      </c>
      <c r="S148" s="62">
        <f t="shared" si="538"/>
        <v>58032842.34</v>
      </c>
      <c r="T148" s="62">
        <f t="shared" si="539"/>
        <v>58032842.34</v>
      </c>
      <c r="U148" s="62">
        <f t="shared" si="540"/>
        <v>58032842.34</v>
      </c>
      <c r="V148" s="62">
        <f t="shared" si="541"/>
        <v>58032842.34</v>
      </c>
      <c r="W148" s="62">
        <f t="shared" si="542"/>
        <v>58032842.34</v>
      </c>
      <c r="X148" s="62">
        <f t="shared" si="543"/>
        <v>58032842.34</v>
      </c>
      <c r="Y148" s="62">
        <f t="shared" si="544"/>
        <v>58032842.34</v>
      </c>
      <c r="Z148" s="62">
        <f t="shared" si="545"/>
        <v>58032842.34</v>
      </c>
      <c r="AA148" s="62">
        <f t="shared" si="546"/>
        <v>58032842.34</v>
      </c>
      <c r="AB148" s="62">
        <f t="shared" si="547"/>
        <v>58032842.34</v>
      </c>
      <c r="AC148" s="62">
        <f t="shared" si="548"/>
        <v>58032842.34</v>
      </c>
      <c r="AD148" s="62">
        <f t="shared" si="549"/>
        <v>58032842.34</v>
      </c>
      <c r="AE148" s="62">
        <f t="shared" si="550"/>
        <v>58032842.34</v>
      </c>
      <c r="AF148" s="50"/>
      <c r="AG148" s="50"/>
      <c r="AH148" s="50"/>
      <c r="AI148" s="50"/>
      <c r="AJ148" s="50"/>
      <c r="AK148" s="51"/>
      <c r="AL148" s="50"/>
      <c r="AM148" s="51"/>
      <c r="AN148" s="50"/>
    </row>
    <row r="149" spans="1:40" ht="15.75" outlineLevel="5">
      <c r="A149" s="59" t="s">
        <v>91</v>
      </c>
      <c r="B149" s="60" t="s">
        <v>17</v>
      </c>
      <c r="C149" s="60" t="s">
        <v>73</v>
      </c>
      <c r="D149" s="60" t="s">
        <v>144</v>
      </c>
      <c r="E149" s="60" t="s">
        <v>145</v>
      </c>
      <c r="F149" s="61"/>
      <c r="G149" s="61"/>
      <c r="H149" s="61"/>
      <c r="I149" s="61"/>
      <c r="J149" s="61"/>
      <c r="K149" s="61"/>
      <c r="L149" s="61"/>
      <c r="M149" s="62">
        <v>52349091.57</v>
      </c>
      <c r="N149" s="62">
        <v>58032842.34</v>
      </c>
      <c r="O149" s="62">
        <v>58032842.34</v>
      </c>
      <c r="P149" s="62">
        <v>58032842.34</v>
      </c>
      <c r="Q149" s="62">
        <v>58032842.34</v>
      </c>
      <c r="R149" s="62">
        <v>58032842.34</v>
      </c>
      <c r="S149" s="62">
        <v>58032842.34</v>
      </c>
      <c r="T149" s="62">
        <v>58032842.34</v>
      </c>
      <c r="U149" s="62">
        <v>58032842.34</v>
      </c>
      <c r="V149" s="62">
        <v>58032842.34</v>
      </c>
      <c r="W149" s="62">
        <v>58032842.34</v>
      </c>
      <c r="X149" s="62">
        <v>58032842.34</v>
      </c>
      <c r="Y149" s="62">
        <v>58032842.34</v>
      </c>
      <c r="Z149" s="62">
        <v>58032842.34</v>
      </c>
      <c r="AA149" s="62">
        <v>58032842.34</v>
      </c>
      <c r="AB149" s="62">
        <v>58032842.34</v>
      </c>
      <c r="AC149" s="62">
        <v>58032842.34</v>
      </c>
      <c r="AD149" s="62">
        <v>58032842.34</v>
      </c>
      <c r="AE149" s="62">
        <v>58032842.34</v>
      </c>
      <c r="AF149" s="50"/>
      <c r="AG149" s="50"/>
      <c r="AH149" s="50"/>
      <c r="AI149" s="50"/>
      <c r="AJ149" s="50"/>
      <c r="AK149" s="51"/>
      <c r="AL149" s="50"/>
      <c r="AM149" s="51"/>
      <c r="AN149" s="50"/>
    </row>
    <row r="150" spans="1:40" ht="62.25" outlineLevel="5">
      <c r="A150" s="59" t="s">
        <v>146</v>
      </c>
      <c r="B150" s="60" t="s">
        <v>17</v>
      </c>
      <c r="C150" s="60" t="s">
        <v>73</v>
      </c>
      <c r="D150" s="60" t="s">
        <v>147</v>
      </c>
      <c r="E150" s="60"/>
      <c r="F150" s="61"/>
      <c r="G150" s="61"/>
      <c r="H150" s="61"/>
      <c r="I150" s="61"/>
      <c r="J150" s="61"/>
      <c r="K150" s="61"/>
      <c r="L150" s="61"/>
      <c r="M150" s="62">
        <f aca="true" t="shared" si="551" ref="M150:M151">M151</f>
        <v>2934978.48</v>
      </c>
      <c r="N150" s="62">
        <f aca="true" t="shared" si="552" ref="N150:N151">N151</f>
        <v>2934978.48</v>
      </c>
      <c r="O150" s="62">
        <f aca="true" t="shared" si="553" ref="O150:O151">O151</f>
        <v>2934978.48</v>
      </c>
      <c r="P150" s="62">
        <f aca="true" t="shared" si="554" ref="P150:P151">P151</f>
        <v>2934978.48</v>
      </c>
      <c r="Q150" s="62">
        <f aca="true" t="shared" si="555" ref="Q150:Q151">Q151</f>
        <v>2934978.48</v>
      </c>
      <c r="R150" s="62">
        <f aca="true" t="shared" si="556" ref="R150:R151">R151</f>
        <v>2934978.48</v>
      </c>
      <c r="S150" s="62">
        <f aca="true" t="shared" si="557" ref="S150:S151">S151</f>
        <v>2934978.48</v>
      </c>
      <c r="T150" s="62">
        <f aca="true" t="shared" si="558" ref="T150:T151">T151</f>
        <v>2934978.48</v>
      </c>
      <c r="U150" s="62">
        <f aca="true" t="shared" si="559" ref="U150:U151">U151</f>
        <v>2934978.48</v>
      </c>
      <c r="V150" s="62">
        <f aca="true" t="shared" si="560" ref="V150:V151">V151</f>
        <v>2934978.48</v>
      </c>
      <c r="W150" s="62">
        <f aca="true" t="shared" si="561" ref="W150:W151">W151</f>
        <v>2934978.48</v>
      </c>
      <c r="X150" s="62">
        <f aca="true" t="shared" si="562" ref="X150:X151">X151</f>
        <v>2934978.48</v>
      </c>
      <c r="Y150" s="62">
        <f aca="true" t="shared" si="563" ref="Y150:Y151">Y151</f>
        <v>2934978.48</v>
      </c>
      <c r="Z150" s="62">
        <f aca="true" t="shared" si="564" ref="Z150:Z151">Z151</f>
        <v>2934978.48</v>
      </c>
      <c r="AA150" s="62">
        <f aca="true" t="shared" si="565" ref="AA150:AA151">AA151</f>
        <v>2934978.48</v>
      </c>
      <c r="AB150" s="62">
        <f aca="true" t="shared" si="566" ref="AB150:AB151">AB151</f>
        <v>2934978.48</v>
      </c>
      <c r="AC150" s="62">
        <f aca="true" t="shared" si="567" ref="AC150:AC151">AC151</f>
        <v>2934978.48</v>
      </c>
      <c r="AD150" s="62">
        <f aca="true" t="shared" si="568" ref="AD150:AD151">AD151</f>
        <v>2934978.48</v>
      </c>
      <c r="AE150" s="62">
        <f aca="true" t="shared" si="569" ref="AE150:AE151">AE151</f>
        <v>2934978.48</v>
      </c>
      <c r="AF150" s="50"/>
      <c r="AG150" s="50"/>
      <c r="AH150" s="50"/>
      <c r="AI150" s="50"/>
      <c r="AJ150" s="50"/>
      <c r="AK150" s="51"/>
      <c r="AL150" s="50"/>
      <c r="AM150" s="51"/>
      <c r="AN150" s="50"/>
    </row>
    <row r="151" spans="1:40" ht="26.25" outlineLevel="5">
      <c r="A151" s="59" t="s">
        <v>90</v>
      </c>
      <c r="B151" s="60" t="s">
        <v>17</v>
      </c>
      <c r="C151" s="60" t="s">
        <v>73</v>
      </c>
      <c r="D151" s="60" t="s">
        <v>147</v>
      </c>
      <c r="E151" s="60" t="s">
        <v>100</v>
      </c>
      <c r="F151" s="61"/>
      <c r="G151" s="61"/>
      <c r="H151" s="61"/>
      <c r="I151" s="61"/>
      <c r="J151" s="61"/>
      <c r="K151" s="61"/>
      <c r="L151" s="61"/>
      <c r="M151" s="62">
        <f t="shared" si="551"/>
        <v>2934978.48</v>
      </c>
      <c r="N151" s="62">
        <f t="shared" si="552"/>
        <v>2934978.48</v>
      </c>
      <c r="O151" s="62">
        <f t="shared" si="553"/>
        <v>2934978.48</v>
      </c>
      <c r="P151" s="62">
        <f t="shared" si="554"/>
        <v>2934978.48</v>
      </c>
      <c r="Q151" s="62">
        <f t="shared" si="555"/>
        <v>2934978.48</v>
      </c>
      <c r="R151" s="62">
        <f t="shared" si="556"/>
        <v>2934978.48</v>
      </c>
      <c r="S151" s="62">
        <f t="shared" si="557"/>
        <v>2934978.48</v>
      </c>
      <c r="T151" s="62">
        <f t="shared" si="558"/>
        <v>2934978.48</v>
      </c>
      <c r="U151" s="62">
        <f t="shared" si="559"/>
        <v>2934978.48</v>
      </c>
      <c r="V151" s="62">
        <f t="shared" si="560"/>
        <v>2934978.48</v>
      </c>
      <c r="W151" s="62">
        <f t="shared" si="561"/>
        <v>2934978.48</v>
      </c>
      <c r="X151" s="62">
        <f t="shared" si="562"/>
        <v>2934978.48</v>
      </c>
      <c r="Y151" s="62">
        <f t="shared" si="563"/>
        <v>2934978.48</v>
      </c>
      <c r="Z151" s="62">
        <f t="shared" si="564"/>
        <v>2934978.48</v>
      </c>
      <c r="AA151" s="62">
        <f t="shared" si="565"/>
        <v>2934978.48</v>
      </c>
      <c r="AB151" s="62">
        <f t="shared" si="566"/>
        <v>2934978.48</v>
      </c>
      <c r="AC151" s="62">
        <f t="shared" si="567"/>
        <v>2934978.48</v>
      </c>
      <c r="AD151" s="62">
        <f t="shared" si="568"/>
        <v>2934978.48</v>
      </c>
      <c r="AE151" s="62">
        <f t="shared" si="569"/>
        <v>2934978.48</v>
      </c>
      <c r="AF151" s="50"/>
      <c r="AG151" s="50"/>
      <c r="AH151" s="50"/>
      <c r="AI151" s="50"/>
      <c r="AJ151" s="50"/>
      <c r="AK151" s="51"/>
      <c r="AL151" s="50"/>
      <c r="AM151" s="51"/>
      <c r="AN151" s="50"/>
    </row>
    <row r="152" spans="1:40" ht="15.75" outlineLevel="5">
      <c r="A152" s="59" t="s">
        <v>91</v>
      </c>
      <c r="B152" s="60" t="s">
        <v>17</v>
      </c>
      <c r="C152" s="60" t="s">
        <v>73</v>
      </c>
      <c r="D152" s="60" t="s">
        <v>147</v>
      </c>
      <c r="E152" s="60" t="s">
        <v>145</v>
      </c>
      <c r="F152" s="61"/>
      <c r="G152" s="61"/>
      <c r="H152" s="61"/>
      <c r="I152" s="61"/>
      <c r="J152" s="61"/>
      <c r="K152" s="61"/>
      <c r="L152" s="61"/>
      <c r="M152" s="62">
        <v>2934978.48</v>
      </c>
      <c r="N152" s="62">
        <v>2934978.48</v>
      </c>
      <c r="O152" s="62">
        <v>2934978.48</v>
      </c>
      <c r="P152" s="62">
        <v>2934978.48</v>
      </c>
      <c r="Q152" s="62">
        <v>2934978.48</v>
      </c>
      <c r="R152" s="62">
        <v>2934978.48</v>
      </c>
      <c r="S152" s="62">
        <v>2934978.48</v>
      </c>
      <c r="T152" s="62">
        <v>2934978.48</v>
      </c>
      <c r="U152" s="62">
        <v>2934978.48</v>
      </c>
      <c r="V152" s="62">
        <v>2934978.48</v>
      </c>
      <c r="W152" s="62">
        <v>2934978.48</v>
      </c>
      <c r="X152" s="62">
        <v>2934978.48</v>
      </c>
      <c r="Y152" s="62">
        <v>2934978.48</v>
      </c>
      <c r="Z152" s="62">
        <v>2934978.48</v>
      </c>
      <c r="AA152" s="62">
        <v>2934978.48</v>
      </c>
      <c r="AB152" s="62">
        <v>2934978.48</v>
      </c>
      <c r="AC152" s="62">
        <v>2934978.48</v>
      </c>
      <c r="AD152" s="62">
        <v>2934978.48</v>
      </c>
      <c r="AE152" s="62">
        <v>2934978.48</v>
      </c>
      <c r="AF152" s="50"/>
      <c r="AG152" s="50"/>
      <c r="AH152" s="50"/>
      <c r="AI152" s="50"/>
      <c r="AJ152" s="50"/>
      <c r="AK152" s="51"/>
      <c r="AL152" s="50"/>
      <c r="AM152" s="51"/>
      <c r="AN152" s="50"/>
    </row>
    <row r="153" spans="1:40" ht="50.25" outlineLevel="5">
      <c r="A153" s="59" t="s">
        <v>57</v>
      </c>
      <c r="B153" s="60" t="s">
        <v>17</v>
      </c>
      <c r="C153" s="60" t="s">
        <v>73</v>
      </c>
      <c r="D153" s="60" t="s">
        <v>58</v>
      </c>
      <c r="E153" s="60"/>
      <c r="F153" s="61"/>
      <c r="G153" s="61"/>
      <c r="H153" s="61"/>
      <c r="I153" s="61"/>
      <c r="J153" s="61"/>
      <c r="K153" s="61"/>
      <c r="L153" s="61"/>
      <c r="M153" s="62">
        <f aca="true" t="shared" si="570" ref="M153:M154">M154</f>
        <v>103446</v>
      </c>
      <c r="N153" s="62">
        <f aca="true" t="shared" si="571" ref="N153:N154">N154</f>
        <v>103446</v>
      </c>
      <c r="O153" s="62">
        <f aca="true" t="shared" si="572" ref="O153:O154">O154</f>
        <v>103446</v>
      </c>
      <c r="P153" s="62">
        <f aca="true" t="shared" si="573" ref="P153:P154">P154</f>
        <v>103446</v>
      </c>
      <c r="Q153" s="62">
        <f aca="true" t="shared" si="574" ref="Q153:Q154">Q154</f>
        <v>103446</v>
      </c>
      <c r="R153" s="62">
        <f aca="true" t="shared" si="575" ref="R153:R154">R154</f>
        <v>103446</v>
      </c>
      <c r="S153" s="62">
        <f aca="true" t="shared" si="576" ref="S153:S154">S154</f>
        <v>103446</v>
      </c>
      <c r="T153" s="62">
        <f aca="true" t="shared" si="577" ref="T153:T154">T154</f>
        <v>103446</v>
      </c>
      <c r="U153" s="62">
        <f aca="true" t="shared" si="578" ref="U153:U154">U154</f>
        <v>103446</v>
      </c>
      <c r="V153" s="62">
        <f aca="true" t="shared" si="579" ref="V153:V154">V154</f>
        <v>103446</v>
      </c>
      <c r="W153" s="62">
        <f aca="true" t="shared" si="580" ref="W153:W154">W154</f>
        <v>103446</v>
      </c>
      <c r="X153" s="62">
        <f aca="true" t="shared" si="581" ref="X153:X154">X154</f>
        <v>103446</v>
      </c>
      <c r="Y153" s="62">
        <f aca="true" t="shared" si="582" ref="Y153:Y154">Y154</f>
        <v>103446</v>
      </c>
      <c r="Z153" s="62">
        <f aca="true" t="shared" si="583" ref="Z153:Z154">Z154</f>
        <v>103446</v>
      </c>
      <c r="AA153" s="62">
        <f aca="true" t="shared" si="584" ref="AA153:AA154">AA154</f>
        <v>103446</v>
      </c>
      <c r="AB153" s="62">
        <f aca="true" t="shared" si="585" ref="AB153:AB154">AB154</f>
        <v>103446</v>
      </c>
      <c r="AC153" s="62">
        <f aca="true" t="shared" si="586" ref="AC153:AC154">AC154</f>
        <v>103446</v>
      </c>
      <c r="AD153" s="62">
        <f aca="true" t="shared" si="587" ref="AD153:AD154">AD154</f>
        <v>103446</v>
      </c>
      <c r="AE153" s="62">
        <f aca="true" t="shared" si="588" ref="AE153:AE154">AE154</f>
        <v>103446</v>
      </c>
      <c r="AF153" s="50"/>
      <c r="AG153" s="50"/>
      <c r="AH153" s="50"/>
      <c r="AI153" s="50"/>
      <c r="AJ153" s="50"/>
      <c r="AK153" s="51"/>
      <c r="AL153" s="50"/>
      <c r="AM153" s="51"/>
      <c r="AN153" s="50"/>
    </row>
    <row r="154" spans="1:40" ht="15.75" outlineLevel="5">
      <c r="A154" s="59" t="s">
        <v>45</v>
      </c>
      <c r="B154" s="60" t="s">
        <v>17</v>
      </c>
      <c r="C154" s="60" t="s">
        <v>73</v>
      </c>
      <c r="D154" s="60" t="s">
        <v>58</v>
      </c>
      <c r="E154" s="60" t="s">
        <v>148</v>
      </c>
      <c r="F154" s="61"/>
      <c r="G154" s="61"/>
      <c r="H154" s="61"/>
      <c r="I154" s="61"/>
      <c r="J154" s="61"/>
      <c r="K154" s="61"/>
      <c r="L154" s="61"/>
      <c r="M154" s="62">
        <f t="shared" si="570"/>
        <v>103446</v>
      </c>
      <c r="N154" s="62">
        <f t="shared" si="571"/>
        <v>103446</v>
      </c>
      <c r="O154" s="62">
        <f t="shared" si="572"/>
        <v>103446</v>
      </c>
      <c r="P154" s="62">
        <f t="shared" si="573"/>
        <v>103446</v>
      </c>
      <c r="Q154" s="62">
        <f t="shared" si="574"/>
        <v>103446</v>
      </c>
      <c r="R154" s="62">
        <f t="shared" si="575"/>
        <v>103446</v>
      </c>
      <c r="S154" s="62">
        <f t="shared" si="576"/>
        <v>103446</v>
      </c>
      <c r="T154" s="62">
        <f t="shared" si="577"/>
        <v>103446</v>
      </c>
      <c r="U154" s="62">
        <f t="shared" si="578"/>
        <v>103446</v>
      </c>
      <c r="V154" s="62">
        <f t="shared" si="579"/>
        <v>103446</v>
      </c>
      <c r="W154" s="62">
        <f t="shared" si="580"/>
        <v>103446</v>
      </c>
      <c r="X154" s="62">
        <f t="shared" si="581"/>
        <v>103446</v>
      </c>
      <c r="Y154" s="62">
        <f t="shared" si="582"/>
        <v>103446</v>
      </c>
      <c r="Z154" s="62">
        <f t="shared" si="583"/>
        <v>103446</v>
      </c>
      <c r="AA154" s="62">
        <f t="shared" si="584"/>
        <v>103446</v>
      </c>
      <c r="AB154" s="62">
        <f t="shared" si="585"/>
        <v>103446</v>
      </c>
      <c r="AC154" s="62">
        <f t="shared" si="586"/>
        <v>103446</v>
      </c>
      <c r="AD154" s="62">
        <f t="shared" si="587"/>
        <v>103446</v>
      </c>
      <c r="AE154" s="62">
        <f t="shared" si="588"/>
        <v>103446</v>
      </c>
      <c r="AF154" s="50"/>
      <c r="AG154" s="50"/>
      <c r="AH154" s="50"/>
      <c r="AI154" s="50"/>
      <c r="AJ154" s="50"/>
      <c r="AK154" s="51"/>
      <c r="AL154" s="50"/>
      <c r="AM154" s="51"/>
      <c r="AN154" s="50"/>
    </row>
    <row r="155" spans="1:40" ht="15.75" outlineLevel="5">
      <c r="A155" s="59" t="s">
        <v>149</v>
      </c>
      <c r="B155" s="60" t="s">
        <v>17</v>
      </c>
      <c r="C155" s="60" t="s">
        <v>73</v>
      </c>
      <c r="D155" s="60" t="s">
        <v>58</v>
      </c>
      <c r="E155" s="60" t="s">
        <v>150</v>
      </c>
      <c r="F155" s="61"/>
      <c r="G155" s="61"/>
      <c r="H155" s="61"/>
      <c r="I155" s="61"/>
      <c r="J155" s="61"/>
      <c r="K155" s="61"/>
      <c r="L155" s="61"/>
      <c r="M155" s="62">
        <v>103446</v>
      </c>
      <c r="N155" s="62">
        <v>103446</v>
      </c>
      <c r="O155" s="62">
        <v>103446</v>
      </c>
      <c r="P155" s="62">
        <v>103446</v>
      </c>
      <c r="Q155" s="62">
        <v>103446</v>
      </c>
      <c r="R155" s="62">
        <v>103446</v>
      </c>
      <c r="S155" s="62">
        <v>103446</v>
      </c>
      <c r="T155" s="62">
        <v>103446</v>
      </c>
      <c r="U155" s="62">
        <v>103446</v>
      </c>
      <c r="V155" s="62">
        <v>103446</v>
      </c>
      <c r="W155" s="62">
        <v>103446</v>
      </c>
      <c r="X155" s="62">
        <v>103446</v>
      </c>
      <c r="Y155" s="62">
        <v>103446</v>
      </c>
      <c r="Z155" s="62">
        <v>103446</v>
      </c>
      <c r="AA155" s="62">
        <v>103446</v>
      </c>
      <c r="AB155" s="62">
        <v>103446</v>
      </c>
      <c r="AC155" s="62">
        <v>103446</v>
      </c>
      <c r="AD155" s="62">
        <v>103446</v>
      </c>
      <c r="AE155" s="62">
        <v>103446</v>
      </c>
      <c r="AF155" s="50"/>
      <c r="AG155" s="50"/>
      <c r="AH155" s="50"/>
      <c r="AI155" s="50"/>
      <c r="AJ155" s="50"/>
      <c r="AK155" s="51"/>
      <c r="AL155" s="50"/>
      <c r="AM155" s="51"/>
      <c r="AN155" s="50"/>
    </row>
    <row r="156" spans="1:40" ht="50.25" outlineLevel="5">
      <c r="A156" s="59" t="s">
        <v>151</v>
      </c>
      <c r="B156" s="60" t="s">
        <v>17</v>
      </c>
      <c r="C156" s="60" t="s">
        <v>73</v>
      </c>
      <c r="D156" s="60" t="s">
        <v>152</v>
      </c>
      <c r="E156" s="60"/>
      <c r="F156" s="61"/>
      <c r="G156" s="61"/>
      <c r="H156" s="61"/>
      <c r="I156" s="61"/>
      <c r="J156" s="61"/>
      <c r="K156" s="61"/>
      <c r="L156" s="61"/>
      <c r="M156" s="62">
        <f aca="true" t="shared" si="589" ref="M156:M157">M157</f>
        <v>500000</v>
      </c>
      <c r="N156" s="62">
        <f aca="true" t="shared" si="590" ref="N156:N157">N157</f>
        <v>500000</v>
      </c>
      <c r="O156" s="62">
        <f aca="true" t="shared" si="591" ref="O156:O157">O157</f>
        <v>0</v>
      </c>
      <c r="P156" s="62">
        <f aca="true" t="shared" si="592" ref="P156:P157">P157</f>
        <v>0</v>
      </c>
      <c r="Q156" s="62">
        <f aca="true" t="shared" si="593" ref="Q156:Q157">Q157</f>
        <v>0</v>
      </c>
      <c r="R156" s="62">
        <f aca="true" t="shared" si="594" ref="R156:R157">R157</f>
        <v>0</v>
      </c>
      <c r="S156" s="62">
        <f aca="true" t="shared" si="595" ref="S156:S157">S157</f>
        <v>0</v>
      </c>
      <c r="T156" s="62">
        <f aca="true" t="shared" si="596" ref="T156:T157">T157</f>
        <v>0</v>
      </c>
      <c r="U156" s="62">
        <f aca="true" t="shared" si="597" ref="U156:U157">U157</f>
        <v>0</v>
      </c>
      <c r="V156" s="62">
        <f aca="true" t="shared" si="598" ref="V156:V157">V157</f>
        <v>0</v>
      </c>
      <c r="W156" s="62">
        <f aca="true" t="shared" si="599" ref="W156:W157">W157</f>
        <v>0</v>
      </c>
      <c r="X156" s="62">
        <f aca="true" t="shared" si="600" ref="X156:X157">X157</f>
        <v>0</v>
      </c>
      <c r="Y156" s="62">
        <f aca="true" t="shared" si="601" ref="Y156:Y157">Y157</f>
        <v>0</v>
      </c>
      <c r="Z156" s="62">
        <f aca="true" t="shared" si="602" ref="Z156:Z157">Z157</f>
        <v>0</v>
      </c>
      <c r="AA156" s="62">
        <f aca="true" t="shared" si="603" ref="AA156:AA157">AA157</f>
        <v>0</v>
      </c>
      <c r="AB156" s="62">
        <f aca="true" t="shared" si="604" ref="AB156:AB157">AB157</f>
        <v>0</v>
      </c>
      <c r="AC156" s="62">
        <f aca="true" t="shared" si="605" ref="AC156:AC157">AC157</f>
        <v>0</v>
      </c>
      <c r="AD156" s="62">
        <f aca="true" t="shared" si="606" ref="AD156:AD157">AD157</f>
        <v>0</v>
      </c>
      <c r="AE156" s="62">
        <f aca="true" t="shared" si="607" ref="AE156:AE157">AE157</f>
        <v>0</v>
      </c>
      <c r="AF156" s="50"/>
      <c r="AG156" s="50"/>
      <c r="AH156" s="50"/>
      <c r="AI156" s="50"/>
      <c r="AJ156" s="50"/>
      <c r="AK156" s="51"/>
      <c r="AL156" s="50"/>
      <c r="AM156" s="51"/>
      <c r="AN156" s="50"/>
    </row>
    <row r="157" spans="1:40" ht="26.25" outlineLevel="5">
      <c r="A157" s="59" t="s">
        <v>32</v>
      </c>
      <c r="B157" s="60" t="s">
        <v>17</v>
      </c>
      <c r="C157" s="60" t="s">
        <v>73</v>
      </c>
      <c r="D157" s="60" t="s">
        <v>152</v>
      </c>
      <c r="E157" s="60" t="s">
        <v>33</v>
      </c>
      <c r="F157" s="61"/>
      <c r="G157" s="61"/>
      <c r="H157" s="61"/>
      <c r="I157" s="61"/>
      <c r="J157" s="61"/>
      <c r="K157" s="61"/>
      <c r="L157" s="61"/>
      <c r="M157" s="62">
        <f t="shared" si="589"/>
        <v>500000</v>
      </c>
      <c r="N157" s="62">
        <f t="shared" si="590"/>
        <v>500000</v>
      </c>
      <c r="O157" s="62">
        <f t="shared" si="591"/>
        <v>0</v>
      </c>
      <c r="P157" s="62">
        <f t="shared" si="592"/>
        <v>0</v>
      </c>
      <c r="Q157" s="62">
        <f t="shared" si="593"/>
        <v>0</v>
      </c>
      <c r="R157" s="62">
        <f t="shared" si="594"/>
        <v>0</v>
      </c>
      <c r="S157" s="62">
        <f t="shared" si="595"/>
        <v>0</v>
      </c>
      <c r="T157" s="62">
        <f t="shared" si="596"/>
        <v>0</v>
      </c>
      <c r="U157" s="62">
        <f t="shared" si="597"/>
        <v>0</v>
      </c>
      <c r="V157" s="62">
        <f t="shared" si="598"/>
        <v>0</v>
      </c>
      <c r="W157" s="62">
        <f t="shared" si="599"/>
        <v>0</v>
      </c>
      <c r="X157" s="62">
        <f t="shared" si="600"/>
        <v>0</v>
      </c>
      <c r="Y157" s="62">
        <f t="shared" si="601"/>
        <v>0</v>
      </c>
      <c r="Z157" s="62">
        <f t="shared" si="602"/>
        <v>0</v>
      </c>
      <c r="AA157" s="62">
        <f t="shared" si="603"/>
        <v>0</v>
      </c>
      <c r="AB157" s="62">
        <f t="shared" si="604"/>
        <v>0</v>
      </c>
      <c r="AC157" s="62">
        <f t="shared" si="605"/>
        <v>0</v>
      </c>
      <c r="AD157" s="62">
        <f t="shared" si="606"/>
        <v>0</v>
      </c>
      <c r="AE157" s="62">
        <f t="shared" si="607"/>
        <v>0</v>
      </c>
      <c r="AF157" s="50"/>
      <c r="AG157" s="50"/>
      <c r="AH157" s="50"/>
      <c r="AI157" s="50"/>
      <c r="AJ157" s="50"/>
      <c r="AK157" s="51"/>
      <c r="AL157" s="50"/>
      <c r="AM157" s="51"/>
      <c r="AN157" s="50"/>
    </row>
    <row r="158" spans="1:40" ht="26.25" outlineLevel="5">
      <c r="A158" s="59" t="s">
        <v>34</v>
      </c>
      <c r="B158" s="60" t="s">
        <v>17</v>
      </c>
      <c r="C158" s="60" t="s">
        <v>73</v>
      </c>
      <c r="D158" s="60" t="s">
        <v>152</v>
      </c>
      <c r="E158" s="60" t="s">
        <v>35</v>
      </c>
      <c r="F158" s="61"/>
      <c r="G158" s="61"/>
      <c r="H158" s="61"/>
      <c r="I158" s="61"/>
      <c r="J158" s="61"/>
      <c r="K158" s="61"/>
      <c r="L158" s="61"/>
      <c r="M158" s="62">
        <v>500000</v>
      </c>
      <c r="N158" s="62">
        <v>500000</v>
      </c>
      <c r="O158" s="62"/>
      <c r="P158" s="62"/>
      <c r="Q158" s="62"/>
      <c r="R158" s="62"/>
      <c r="S158" s="62"/>
      <c r="T158" s="62"/>
      <c r="U158" s="62"/>
      <c r="V158" s="62"/>
      <c r="W158" s="62"/>
      <c r="X158" s="62"/>
      <c r="Y158" s="62"/>
      <c r="Z158" s="62"/>
      <c r="AA158" s="62"/>
      <c r="AB158" s="62"/>
      <c r="AC158" s="62"/>
      <c r="AD158" s="62"/>
      <c r="AE158" s="62">
        <v>0</v>
      </c>
      <c r="AF158" s="50"/>
      <c r="AG158" s="50"/>
      <c r="AH158" s="50"/>
      <c r="AI158" s="50"/>
      <c r="AJ158" s="50"/>
      <c r="AK158" s="51"/>
      <c r="AL158" s="50"/>
      <c r="AM158" s="51"/>
      <c r="AN158" s="50"/>
    </row>
    <row r="159" spans="1:40" ht="38.25" outlineLevel="6">
      <c r="A159" s="59" t="s">
        <v>153</v>
      </c>
      <c r="B159" s="60" t="s">
        <v>17</v>
      </c>
      <c r="C159" s="60" t="s">
        <v>73</v>
      </c>
      <c r="D159" s="60" t="s">
        <v>154</v>
      </c>
      <c r="E159" s="60"/>
      <c r="F159" s="61" t="s">
        <v>18</v>
      </c>
      <c r="G159" s="61"/>
      <c r="H159" s="61"/>
      <c r="I159" s="61"/>
      <c r="J159" s="61"/>
      <c r="K159" s="61"/>
      <c r="L159" s="61"/>
      <c r="M159" s="62">
        <f aca="true" t="shared" si="608" ref="M159:M160">M160</f>
        <v>427969</v>
      </c>
      <c r="N159" s="62">
        <f aca="true" t="shared" si="609" ref="N159:N160">N160</f>
        <v>42797</v>
      </c>
      <c r="O159" s="62">
        <f aca="true" t="shared" si="610" ref="O159:O160">O160</f>
        <v>0</v>
      </c>
      <c r="P159" s="62">
        <f aca="true" t="shared" si="611" ref="P159:P160">P160</f>
        <v>0</v>
      </c>
      <c r="Q159" s="62">
        <f aca="true" t="shared" si="612" ref="Q159:Q160">Q160</f>
        <v>0</v>
      </c>
      <c r="R159" s="62">
        <f aca="true" t="shared" si="613" ref="R159:R160">R160</f>
        <v>0</v>
      </c>
      <c r="S159" s="62">
        <f aca="true" t="shared" si="614" ref="S159:S160">S160</f>
        <v>0</v>
      </c>
      <c r="T159" s="62">
        <f aca="true" t="shared" si="615" ref="T159:T160">T160</f>
        <v>0</v>
      </c>
      <c r="U159" s="62">
        <f aca="true" t="shared" si="616" ref="U159:U160">U160</f>
        <v>0</v>
      </c>
      <c r="V159" s="62">
        <f aca="true" t="shared" si="617" ref="V159:V160">V160</f>
        <v>0</v>
      </c>
      <c r="W159" s="62">
        <f aca="true" t="shared" si="618" ref="W159:W160">W160</f>
        <v>0</v>
      </c>
      <c r="X159" s="62">
        <f aca="true" t="shared" si="619" ref="X159:X160">X160</f>
        <v>0</v>
      </c>
      <c r="Y159" s="62">
        <f aca="true" t="shared" si="620" ref="Y159:Y160">Y160</f>
        <v>0</v>
      </c>
      <c r="Z159" s="62">
        <f aca="true" t="shared" si="621" ref="Z159:Z160">Z160</f>
        <v>0</v>
      </c>
      <c r="AA159" s="62">
        <f aca="true" t="shared" si="622" ref="AA159:AA160">AA160</f>
        <v>0</v>
      </c>
      <c r="AB159" s="62">
        <f aca="true" t="shared" si="623" ref="AB159:AB160">AB160</f>
        <v>0</v>
      </c>
      <c r="AC159" s="62">
        <f aca="true" t="shared" si="624" ref="AC159:AC160">AC160</f>
        <v>0</v>
      </c>
      <c r="AD159" s="62">
        <f aca="true" t="shared" si="625" ref="AD159:AD160">AD160</f>
        <v>0</v>
      </c>
      <c r="AE159" s="62">
        <f aca="true" t="shared" si="626" ref="AE159:AE160">AE160</f>
        <v>0</v>
      </c>
      <c r="AF159" s="50">
        <v>0</v>
      </c>
      <c r="AG159" s="50">
        <v>0</v>
      </c>
      <c r="AH159" s="50">
        <v>4918415.04</v>
      </c>
      <c r="AI159" s="50">
        <v>0</v>
      </c>
      <c r="AJ159" s="50">
        <v>26674.96</v>
      </c>
      <c r="AK159" s="51">
        <v>0.9946057685502185</v>
      </c>
      <c r="AL159" s="50">
        <v>0</v>
      </c>
      <c r="AM159" s="51">
        <v>0</v>
      </c>
      <c r="AN159" s="50">
        <v>0</v>
      </c>
    </row>
    <row r="160" spans="1:40" ht="26.25" outlineLevel="7">
      <c r="A160" s="59" t="s">
        <v>32</v>
      </c>
      <c r="B160" s="60" t="s">
        <v>17</v>
      </c>
      <c r="C160" s="60" t="s">
        <v>73</v>
      </c>
      <c r="D160" s="60" t="s">
        <v>154</v>
      </c>
      <c r="E160" s="60" t="s">
        <v>33</v>
      </c>
      <c r="F160" s="61" t="s">
        <v>18</v>
      </c>
      <c r="G160" s="61"/>
      <c r="H160" s="61"/>
      <c r="I160" s="61"/>
      <c r="J160" s="61"/>
      <c r="K160" s="61"/>
      <c r="L160" s="61"/>
      <c r="M160" s="62">
        <f t="shared" si="608"/>
        <v>427969</v>
      </c>
      <c r="N160" s="62">
        <f t="shared" si="609"/>
        <v>42797</v>
      </c>
      <c r="O160" s="62">
        <f t="shared" si="610"/>
        <v>0</v>
      </c>
      <c r="P160" s="62">
        <f t="shared" si="611"/>
        <v>0</v>
      </c>
      <c r="Q160" s="62">
        <f t="shared" si="612"/>
        <v>0</v>
      </c>
      <c r="R160" s="62">
        <f t="shared" si="613"/>
        <v>0</v>
      </c>
      <c r="S160" s="62">
        <f t="shared" si="614"/>
        <v>0</v>
      </c>
      <c r="T160" s="62">
        <f t="shared" si="615"/>
        <v>0</v>
      </c>
      <c r="U160" s="62">
        <f t="shared" si="616"/>
        <v>0</v>
      </c>
      <c r="V160" s="62">
        <f t="shared" si="617"/>
        <v>0</v>
      </c>
      <c r="W160" s="62">
        <f t="shared" si="618"/>
        <v>0</v>
      </c>
      <c r="X160" s="62">
        <f t="shared" si="619"/>
        <v>0</v>
      </c>
      <c r="Y160" s="62">
        <f t="shared" si="620"/>
        <v>0</v>
      </c>
      <c r="Z160" s="62">
        <f t="shared" si="621"/>
        <v>0</v>
      </c>
      <c r="AA160" s="62">
        <f t="shared" si="622"/>
        <v>0</v>
      </c>
      <c r="AB160" s="62">
        <f t="shared" si="623"/>
        <v>0</v>
      </c>
      <c r="AC160" s="62">
        <f t="shared" si="624"/>
        <v>0</v>
      </c>
      <c r="AD160" s="62">
        <f t="shared" si="625"/>
        <v>0</v>
      </c>
      <c r="AE160" s="62">
        <f t="shared" si="626"/>
        <v>0</v>
      </c>
      <c r="AF160" s="50">
        <v>0</v>
      </c>
      <c r="AG160" s="50">
        <v>0</v>
      </c>
      <c r="AH160" s="50">
        <v>4175431</v>
      </c>
      <c r="AI160" s="50">
        <v>0</v>
      </c>
      <c r="AJ160" s="50">
        <v>0</v>
      </c>
      <c r="AK160" s="51">
        <v>1</v>
      </c>
      <c r="AL160" s="50">
        <v>0</v>
      </c>
      <c r="AM160" s="51">
        <v>0</v>
      </c>
      <c r="AN160" s="50">
        <v>0</v>
      </c>
    </row>
    <row r="161" spans="1:40" ht="26.25" outlineLevel="7">
      <c r="A161" s="59" t="s">
        <v>34</v>
      </c>
      <c r="B161" s="60" t="s">
        <v>17</v>
      </c>
      <c r="C161" s="60" t="s">
        <v>73</v>
      </c>
      <c r="D161" s="60" t="s">
        <v>154</v>
      </c>
      <c r="E161" s="60" t="s">
        <v>35</v>
      </c>
      <c r="F161" s="61" t="s">
        <v>18</v>
      </c>
      <c r="G161" s="61"/>
      <c r="H161" s="61"/>
      <c r="I161" s="61"/>
      <c r="J161" s="61"/>
      <c r="K161" s="61"/>
      <c r="L161" s="61"/>
      <c r="M161" s="62">
        <v>427969</v>
      </c>
      <c r="N161" s="62">
        <v>42797</v>
      </c>
      <c r="O161" s="62"/>
      <c r="P161" s="62"/>
      <c r="Q161" s="62"/>
      <c r="R161" s="62"/>
      <c r="S161" s="62"/>
      <c r="T161" s="62"/>
      <c r="U161" s="62"/>
      <c r="V161" s="62"/>
      <c r="W161" s="62"/>
      <c r="X161" s="62"/>
      <c r="Y161" s="62"/>
      <c r="Z161" s="62"/>
      <c r="AA161" s="62"/>
      <c r="AB161" s="62"/>
      <c r="AC161" s="62"/>
      <c r="AD161" s="62"/>
      <c r="AE161" s="62">
        <v>0</v>
      </c>
      <c r="AF161" s="50">
        <v>0</v>
      </c>
      <c r="AG161" s="50">
        <v>0</v>
      </c>
      <c r="AH161" s="50">
        <v>4175431</v>
      </c>
      <c r="AI161" s="50">
        <v>0</v>
      </c>
      <c r="AJ161" s="50">
        <v>0</v>
      </c>
      <c r="AK161" s="51">
        <v>1</v>
      </c>
      <c r="AL161" s="50">
        <v>0</v>
      </c>
      <c r="AM161" s="51">
        <v>0</v>
      </c>
      <c r="AN161" s="50">
        <v>0</v>
      </c>
    </row>
    <row r="162" spans="1:40" ht="15.75" outlineLevel="7">
      <c r="A162" s="59" t="s">
        <v>155</v>
      </c>
      <c r="B162" s="60" t="s">
        <v>17</v>
      </c>
      <c r="C162" s="60" t="s">
        <v>73</v>
      </c>
      <c r="D162" s="60" t="s">
        <v>156</v>
      </c>
      <c r="E162" s="60"/>
      <c r="F162" s="61" t="s">
        <v>18</v>
      </c>
      <c r="G162" s="61"/>
      <c r="H162" s="61"/>
      <c r="I162" s="61"/>
      <c r="J162" s="61"/>
      <c r="K162" s="61"/>
      <c r="L162" s="61"/>
      <c r="M162" s="62">
        <f>M163+M166+M169+M172</f>
        <v>1823195</v>
      </c>
      <c r="N162" s="62">
        <f>N163+N166+N169+N172</f>
        <v>1823195</v>
      </c>
      <c r="O162" s="62">
        <f>O163+O166+O169+O172</f>
        <v>522648</v>
      </c>
      <c r="P162" s="62">
        <f>P163+P166+P169+P172</f>
        <v>522648</v>
      </c>
      <c r="Q162" s="62">
        <f>Q163+Q166+Q169+Q172</f>
        <v>522648</v>
      </c>
      <c r="R162" s="62">
        <f>R163+R166+R169+R172</f>
        <v>522648</v>
      </c>
      <c r="S162" s="62">
        <f>S163+S166+S169+S172</f>
        <v>522648</v>
      </c>
      <c r="T162" s="62">
        <f>T163+T166+T169+T172</f>
        <v>522648</v>
      </c>
      <c r="U162" s="62">
        <f>U163+U166+U169+U172</f>
        <v>522648</v>
      </c>
      <c r="V162" s="62">
        <f>V163+V166+V169+V172</f>
        <v>522648</v>
      </c>
      <c r="W162" s="62">
        <f>W163+W166+W169+W172</f>
        <v>522648</v>
      </c>
      <c r="X162" s="62">
        <f>X163+X166+X169+X172</f>
        <v>522648</v>
      </c>
      <c r="Y162" s="62">
        <f>Y163+Y166+Y169+Y172</f>
        <v>522648</v>
      </c>
      <c r="Z162" s="62">
        <f>Z163+Z166+Z169+Z172</f>
        <v>522648</v>
      </c>
      <c r="AA162" s="62">
        <f>AA163+AA166+AA169+AA172</f>
        <v>522648</v>
      </c>
      <c r="AB162" s="62">
        <f>AB163+AB166+AB169+AB172</f>
        <v>522648</v>
      </c>
      <c r="AC162" s="62">
        <f>AC163+AC166+AC169+AC172</f>
        <v>522648</v>
      </c>
      <c r="AD162" s="62">
        <f>AD163+AD166+AD169+AD172</f>
        <v>522648</v>
      </c>
      <c r="AE162" s="62">
        <f>AE163+AE166+AE169+AE172</f>
        <v>1110333</v>
      </c>
      <c r="AF162" s="50">
        <v>0</v>
      </c>
      <c r="AG162" s="50">
        <v>0</v>
      </c>
      <c r="AH162" s="50">
        <v>742984.04</v>
      </c>
      <c r="AI162" s="50">
        <v>0</v>
      </c>
      <c r="AJ162" s="50">
        <v>26674.96</v>
      </c>
      <c r="AK162" s="51">
        <v>0.9653418461942237</v>
      </c>
      <c r="AL162" s="50">
        <v>0</v>
      </c>
      <c r="AM162" s="51">
        <v>0</v>
      </c>
      <c r="AN162" s="50">
        <v>0</v>
      </c>
    </row>
    <row r="163" spans="1:40" ht="26.25" outlineLevel="7">
      <c r="A163" s="59" t="s">
        <v>157</v>
      </c>
      <c r="B163" s="60" t="s">
        <v>17</v>
      </c>
      <c r="C163" s="60" t="s">
        <v>73</v>
      </c>
      <c r="D163" s="60" t="s">
        <v>158</v>
      </c>
      <c r="E163" s="60"/>
      <c r="F163" s="61" t="s">
        <v>18</v>
      </c>
      <c r="G163" s="61"/>
      <c r="H163" s="61"/>
      <c r="I163" s="61"/>
      <c r="J163" s="61"/>
      <c r="K163" s="61"/>
      <c r="L163" s="61"/>
      <c r="M163" s="62">
        <f aca="true" t="shared" si="627" ref="M163:M164">M164</f>
        <v>400000</v>
      </c>
      <c r="N163" s="62">
        <f aca="true" t="shared" si="628" ref="N163:N164">N164</f>
        <v>400000</v>
      </c>
      <c r="O163" s="62">
        <f aca="true" t="shared" si="629" ref="O163:O164">O164</f>
        <v>0</v>
      </c>
      <c r="P163" s="62">
        <f aca="true" t="shared" si="630" ref="P163:P164">P164</f>
        <v>0</v>
      </c>
      <c r="Q163" s="62">
        <f aca="true" t="shared" si="631" ref="Q163:Q164">Q164</f>
        <v>0</v>
      </c>
      <c r="R163" s="62">
        <f aca="true" t="shared" si="632" ref="R163:R164">R164</f>
        <v>0</v>
      </c>
      <c r="S163" s="62">
        <f aca="true" t="shared" si="633" ref="S163:S164">S164</f>
        <v>0</v>
      </c>
      <c r="T163" s="62">
        <f aca="true" t="shared" si="634" ref="T163:T164">T164</f>
        <v>0</v>
      </c>
      <c r="U163" s="62">
        <f aca="true" t="shared" si="635" ref="U163:U164">U164</f>
        <v>0</v>
      </c>
      <c r="V163" s="62">
        <f aca="true" t="shared" si="636" ref="V163:V164">V164</f>
        <v>0</v>
      </c>
      <c r="W163" s="62">
        <f aca="true" t="shared" si="637" ref="W163:W164">W164</f>
        <v>0</v>
      </c>
      <c r="X163" s="62">
        <f aca="true" t="shared" si="638" ref="X163:X164">X164</f>
        <v>0</v>
      </c>
      <c r="Y163" s="62">
        <f aca="true" t="shared" si="639" ref="Y163:Y164">Y164</f>
        <v>0</v>
      </c>
      <c r="Z163" s="62">
        <f aca="true" t="shared" si="640" ref="Z163:Z164">Z164</f>
        <v>0</v>
      </c>
      <c r="AA163" s="62">
        <f aca="true" t="shared" si="641" ref="AA163:AA164">AA164</f>
        <v>0</v>
      </c>
      <c r="AB163" s="62">
        <f aca="true" t="shared" si="642" ref="AB163:AB164">AB164</f>
        <v>0</v>
      </c>
      <c r="AC163" s="62">
        <f aca="true" t="shared" si="643" ref="AC163:AC164">AC164</f>
        <v>0</v>
      </c>
      <c r="AD163" s="62">
        <f aca="true" t="shared" si="644" ref="AD163:AD164">AD164</f>
        <v>0</v>
      </c>
      <c r="AE163" s="62">
        <f aca="true" t="shared" si="645" ref="AE163:AE164">AE164</f>
        <v>377205</v>
      </c>
      <c r="AF163" s="50">
        <v>0</v>
      </c>
      <c r="AG163" s="50">
        <v>0</v>
      </c>
      <c r="AH163" s="50">
        <v>742984.04</v>
      </c>
      <c r="AI163" s="50">
        <v>0</v>
      </c>
      <c r="AJ163" s="50">
        <v>26674.96</v>
      </c>
      <c r="AK163" s="51">
        <v>0.9653418461942237</v>
      </c>
      <c r="AL163" s="50">
        <v>0</v>
      </c>
      <c r="AM163" s="51">
        <v>0</v>
      </c>
      <c r="AN163" s="50">
        <v>0</v>
      </c>
    </row>
    <row r="164" spans="1:40" ht="26.25" outlineLevel="6">
      <c r="A164" s="59" t="s">
        <v>32</v>
      </c>
      <c r="B164" s="60" t="s">
        <v>17</v>
      </c>
      <c r="C164" s="60" t="s">
        <v>73</v>
      </c>
      <c r="D164" s="60" t="s">
        <v>158</v>
      </c>
      <c r="E164" s="60" t="s">
        <v>33</v>
      </c>
      <c r="F164" s="61" t="s">
        <v>18</v>
      </c>
      <c r="G164" s="61"/>
      <c r="H164" s="61"/>
      <c r="I164" s="61"/>
      <c r="J164" s="61"/>
      <c r="K164" s="61"/>
      <c r="L164" s="61"/>
      <c r="M164" s="62">
        <f t="shared" si="627"/>
        <v>400000</v>
      </c>
      <c r="N164" s="62">
        <f t="shared" si="628"/>
        <v>400000</v>
      </c>
      <c r="O164" s="62">
        <f t="shared" si="629"/>
        <v>0</v>
      </c>
      <c r="P164" s="62">
        <f t="shared" si="630"/>
        <v>0</v>
      </c>
      <c r="Q164" s="62">
        <f t="shared" si="631"/>
        <v>0</v>
      </c>
      <c r="R164" s="62">
        <f t="shared" si="632"/>
        <v>0</v>
      </c>
      <c r="S164" s="62">
        <f t="shared" si="633"/>
        <v>0</v>
      </c>
      <c r="T164" s="62">
        <f t="shared" si="634"/>
        <v>0</v>
      </c>
      <c r="U164" s="62">
        <f t="shared" si="635"/>
        <v>0</v>
      </c>
      <c r="V164" s="62">
        <f t="shared" si="636"/>
        <v>0</v>
      </c>
      <c r="W164" s="62">
        <f t="shared" si="637"/>
        <v>0</v>
      </c>
      <c r="X164" s="62">
        <f t="shared" si="638"/>
        <v>0</v>
      </c>
      <c r="Y164" s="62">
        <f t="shared" si="639"/>
        <v>0</v>
      </c>
      <c r="Z164" s="62">
        <f t="shared" si="640"/>
        <v>0</v>
      </c>
      <c r="AA164" s="62">
        <f t="shared" si="641"/>
        <v>0</v>
      </c>
      <c r="AB164" s="62">
        <f t="shared" si="642"/>
        <v>0</v>
      </c>
      <c r="AC164" s="62">
        <f t="shared" si="643"/>
        <v>0</v>
      </c>
      <c r="AD164" s="62">
        <f t="shared" si="644"/>
        <v>0</v>
      </c>
      <c r="AE164" s="62">
        <f t="shared" si="645"/>
        <v>377205</v>
      </c>
      <c r="AF164" s="50">
        <v>0</v>
      </c>
      <c r="AG164" s="50">
        <v>0</v>
      </c>
      <c r="AH164" s="50">
        <v>1101993</v>
      </c>
      <c r="AI164" s="50">
        <v>0</v>
      </c>
      <c r="AJ164" s="50">
        <v>0</v>
      </c>
      <c r="AK164" s="51">
        <v>1</v>
      </c>
      <c r="AL164" s="50">
        <v>0</v>
      </c>
      <c r="AM164" s="51">
        <v>0</v>
      </c>
      <c r="AN164" s="50">
        <v>0</v>
      </c>
    </row>
    <row r="165" spans="1:40" ht="26.25" outlineLevel="6">
      <c r="A165" s="59" t="s">
        <v>34</v>
      </c>
      <c r="B165" s="60" t="s">
        <v>17</v>
      </c>
      <c r="C165" s="60" t="s">
        <v>73</v>
      </c>
      <c r="D165" s="60" t="s">
        <v>158</v>
      </c>
      <c r="E165" s="60" t="s">
        <v>35</v>
      </c>
      <c r="F165" s="61" t="s">
        <v>18</v>
      </c>
      <c r="G165" s="61"/>
      <c r="H165" s="61"/>
      <c r="I165" s="61"/>
      <c r="J165" s="61"/>
      <c r="K165" s="61"/>
      <c r="L165" s="61"/>
      <c r="M165" s="62">
        <v>400000</v>
      </c>
      <c r="N165" s="62">
        <v>400000</v>
      </c>
      <c r="O165" s="62"/>
      <c r="P165" s="62"/>
      <c r="Q165" s="62"/>
      <c r="R165" s="62"/>
      <c r="S165" s="62"/>
      <c r="T165" s="62"/>
      <c r="U165" s="62"/>
      <c r="V165" s="62"/>
      <c r="W165" s="62"/>
      <c r="X165" s="62"/>
      <c r="Y165" s="62"/>
      <c r="Z165" s="62"/>
      <c r="AA165" s="62"/>
      <c r="AB165" s="62"/>
      <c r="AC165" s="62"/>
      <c r="AD165" s="62"/>
      <c r="AE165" s="62">
        <v>377205</v>
      </c>
      <c r="AF165" s="50"/>
      <c r="AG165" s="50"/>
      <c r="AH165" s="50"/>
      <c r="AI165" s="50"/>
      <c r="AJ165" s="50"/>
      <c r="AK165" s="51"/>
      <c r="AL165" s="50"/>
      <c r="AM165" s="51"/>
      <c r="AN165" s="50"/>
    </row>
    <row r="166" spans="1:40" ht="15.75" outlineLevel="6">
      <c r="A166" s="59" t="s">
        <v>159</v>
      </c>
      <c r="B166" s="60" t="s">
        <v>17</v>
      </c>
      <c r="C166" s="60" t="s">
        <v>73</v>
      </c>
      <c r="D166" s="60" t="s">
        <v>160</v>
      </c>
      <c r="E166" s="60"/>
      <c r="F166" s="61" t="s">
        <v>18</v>
      </c>
      <c r="G166" s="61"/>
      <c r="H166" s="61"/>
      <c r="I166" s="61"/>
      <c r="J166" s="61"/>
      <c r="K166" s="61"/>
      <c r="L166" s="61"/>
      <c r="M166" s="62">
        <f aca="true" t="shared" si="646" ref="M166:M167">M167</f>
        <v>900547</v>
      </c>
      <c r="N166" s="62">
        <f aca="true" t="shared" si="647" ref="N166:N167">N167</f>
        <v>900547</v>
      </c>
      <c r="O166" s="62">
        <f aca="true" t="shared" si="648" ref="O166:O167">O167</f>
        <v>0</v>
      </c>
      <c r="P166" s="62">
        <f aca="true" t="shared" si="649" ref="P166:P167">P167</f>
        <v>0</v>
      </c>
      <c r="Q166" s="62">
        <f aca="true" t="shared" si="650" ref="Q166:Q167">Q167</f>
        <v>0</v>
      </c>
      <c r="R166" s="62">
        <f aca="true" t="shared" si="651" ref="R166:R167">R167</f>
        <v>0</v>
      </c>
      <c r="S166" s="62">
        <f aca="true" t="shared" si="652" ref="S166:S167">S167</f>
        <v>0</v>
      </c>
      <c r="T166" s="62">
        <f aca="true" t="shared" si="653" ref="T166:T167">T167</f>
        <v>0</v>
      </c>
      <c r="U166" s="62">
        <f aca="true" t="shared" si="654" ref="U166:U167">U167</f>
        <v>0</v>
      </c>
      <c r="V166" s="62">
        <f aca="true" t="shared" si="655" ref="V166:V167">V167</f>
        <v>0</v>
      </c>
      <c r="W166" s="62">
        <f aca="true" t="shared" si="656" ref="W166:W167">W167</f>
        <v>0</v>
      </c>
      <c r="X166" s="62">
        <f aca="true" t="shared" si="657" ref="X166:X167">X167</f>
        <v>0</v>
      </c>
      <c r="Y166" s="62">
        <f aca="true" t="shared" si="658" ref="Y166:Y167">Y167</f>
        <v>0</v>
      </c>
      <c r="Z166" s="62">
        <f aca="true" t="shared" si="659" ref="Z166:Z167">Z167</f>
        <v>0</v>
      </c>
      <c r="AA166" s="62">
        <f aca="true" t="shared" si="660" ref="AA166:AA167">AA167</f>
        <v>0</v>
      </c>
      <c r="AB166" s="62">
        <f aca="true" t="shared" si="661" ref="AB166:AB167">AB167</f>
        <v>0</v>
      </c>
      <c r="AC166" s="62">
        <f aca="true" t="shared" si="662" ref="AC166:AC167">AC167</f>
        <v>0</v>
      </c>
      <c r="AD166" s="62">
        <f aca="true" t="shared" si="663" ref="AD166:AD167">AD167</f>
        <v>0</v>
      </c>
      <c r="AE166" s="62">
        <f aca="true" t="shared" si="664" ref="AE166:AE167">AE167</f>
        <v>210480</v>
      </c>
      <c r="AF166" s="50"/>
      <c r="AG166" s="50"/>
      <c r="AH166" s="50"/>
      <c r="AI166" s="50"/>
      <c r="AJ166" s="50"/>
      <c r="AK166" s="51"/>
      <c r="AL166" s="50"/>
      <c r="AM166" s="51"/>
      <c r="AN166" s="50"/>
    </row>
    <row r="167" spans="1:40" ht="15.75" outlineLevel="6">
      <c r="A167" s="59" t="s">
        <v>47</v>
      </c>
      <c r="B167" s="60" t="s">
        <v>17</v>
      </c>
      <c r="C167" s="60" t="s">
        <v>73</v>
      </c>
      <c r="D167" s="60" t="s">
        <v>160</v>
      </c>
      <c r="E167" s="60" t="s">
        <v>48</v>
      </c>
      <c r="F167" s="61" t="s">
        <v>18</v>
      </c>
      <c r="G167" s="61"/>
      <c r="H167" s="61"/>
      <c r="I167" s="61"/>
      <c r="J167" s="61"/>
      <c r="K167" s="61"/>
      <c r="L167" s="61"/>
      <c r="M167" s="62">
        <f t="shared" si="646"/>
        <v>900547</v>
      </c>
      <c r="N167" s="62">
        <f t="shared" si="647"/>
        <v>900547</v>
      </c>
      <c r="O167" s="62">
        <f t="shared" si="648"/>
        <v>0</v>
      </c>
      <c r="P167" s="62">
        <f t="shared" si="649"/>
        <v>0</v>
      </c>
      <c r="Q167" s="62">
        <f t="shared" si="650"/>
        <v>0</v>
      </c>
      <c r="R167" s="62">
        <f t="shared" si="651"/>
        <v>0</v>
      </c>
      <c r="S167" s="62">
        <f t="shared" si="652"/>
        <v>0</v>
      </c>
      <c r="T167" s="62">
        <f t="shared" si="653"/>
        <v>0</v>
      </c>
      <c r="U167" s="62">
        <f t="shared" si="654"/>
        <v>0</v>
      </c>
      <c r="V167" s="62">
        <f t="shared" si="655"/>
        <v>0</v>
      </c>
      <c r="W167" s="62">
        <f t="shared" si="656"/>
        <v>0</v>
      </c>
      <c r="X167" s="62">
        <f t="shared" si="657"/>
        <v>0</v>
      </c>
      <c r="Y167" s="62">
        <f t="shared" si="658"/>
        <v>0</v>
      </c>
      <c r="Z167" s="62">
        <f t="shared" si="659"/>
        <v>0</v>
      </c>
      <c r="AA167" s="62">
        <f t="shared" si="660"/>
        <v>0</v>
      </c>
      <c r="AB167" s="62">
        <f t="shared" si="661"/>
        <v>0</v>
      </c>
      <c r="AC167" s="62">
        <f t="shared" si="662"/>
        <v>0</v>
      </c>
      <c r="AD167" s="62">
        <f t="shared" si="663"/>
        <v>0</v>
      </c>
      <c r="AE167" s="62">
        <f t="shared" si="664"/>
        <v>210480</v>
      </c>
      <c r="AF167" s="50"/>
      <c r="AG167" s="50"/>
      <c r="AH167" s="50"/>
      <c r="AI167" s="50"/>
      <c r="AJ167" s="50"/>
      <c r="AK167" s="51"/>
      <c r="AL167" s="50"/>
      <c r="AM167" s="51"/>
      <c r="AN167" s="50"/>
    </row>
    <row r="168" spans="1:40" ht="15.75" outlineLevel="7">
      <c r="A168" s="59" t="s">
        <v>159</v>
      </c>
      <c r="B168" s="60" t="s">
        <v>17</v>
      </c>
      <c r="C168" s="60" t="s">
        <v>73</v>
      </c>
      <c r="D168" s="60" t="s">
        <v>160</v>
      </c>
      <c r="E168" s="60" t="s">
        <v>161</v>
      </c>
      <c r="F168" s="61" t="s">
        <v>18</v>
      </c>
      <c r="G168" s="61"/>
      <c r="H168" s="61"/>
      <c r="I168" s="61"/>
      <c r="J168" s="61"/>
      <c r="K168" s="61"/>
      <c r="L168" s="61"/>
      <c r="M168" s="62">
        <v>900547</v>
      </c>
      <c r="N168" s="62">
        <v>900547</v>
      </c>
      <c r="O168" s="62"/>
      <c r="P168" s="62"/>
      <c r="Q168" s="62"/>
      <c r="R168" s="62"/>
      <c r="S168" s="62"/>
      <c r="T168" s="62"/>
      <c r="U168" s="62"/>
      <c r="V168" s="62"/>
      <c r="W168" s="62"/>
      <c r="X168" s="62"/>
      <c r="Y168" s="62"/>
      <c r="Z168" s="62"/>
      <c r="AA168" s="62"/>
      <c r="AB168" s="62"/>
      <c r="AC168" s="62"/>
      <c r="AD168" s="62"/>
      <c r="AE168" s="62">
        <v>210480</v>
      </c>
      <c r="AF168" s="50">
        <v>0</v>
      </c>
      <c r="AG168" s="50">
        <v>0</v>
      </c>
      <c r="AH168" s="50">
        <v>1101993</v>
      </c>
      <c r="AI168" s="50">
        <v>0</v>
      </c>
      <c r="AJ168" s="50">
        <v>0</v>
      </c>
      <c r="AK168" s="51">
        <v>1</v>
      </c>
      <c r="AL168" s="50">
        <v>0</v>
      </c>
      <c r="AM168" s="51">
        <v>0</v>
      </c>
      <c r="AN168" s="50">
        <v>0</v>
      </c>
    </row>
    <row r="169" spans="1:40" ht="62.25" outlineLevel="7">
      <c r="A169" s="59" t="s">
        <v>162</v>
      </c>
      <c r="B169" s="60" t="s">
        <v>17</v>
      </c>
      <c r="C169" s="60" t="s">
        <v>73</v>
      </c>
      <c r="D169" s="60" t="s">
        <v>163</v>
      </c>
      <c r="E169" s="60"/>
      <c r="F169" s="61"/>
      <c r="G169" s="61"/>
      <c r="H169" s="61"/>
      <c r="I169" s="61"/>
      <c r="J169" s="61"/>
      <c r="K169" s="61"/>
      <c r="L169" s="61"/>
      <c r="M169" s="62">
        <f aca="true" t="shared" si="665" ref="M169:M170">M170</f>
        <v>482748</v>
      </c>
      <c r="N169" s="62">
        <f aca="true" t="shared" si="666" ref="N169:N170">N170</f>
        <v>482748</v>
      </c>
      <c r="O169" s="62">
        <f aca="true" t="shared" si="667" ref="O169:O170">O170</f>
        <v>482748</v>
      </c>
      <c r="P169" s="62">
        <f aca="true" t="shared" si="668" ref="P169:P170">P170</f>
        <v>482748</v>
      </c>
      <c r="Q169" s="62">
        <f aca="true" t="shared" si="669" ref="Q169:Q170">Q170</f>
        <v>482748</v>
      </c>
      <c r="R169" s="62">
        <f aca="true" t="shared" si="670" ref="R169:R170">R170</f>
        <v>482748</v>
      </c>
      <c r="S169" s="62">
        <f aca="true" t="shared" si="671" ref="S169:S170">S170</f>
        <v>482748</v>
      </c>
      <c r="T169" s="62">
        <f aca="true" t="shared" si="672" ref="T169:T170">T170</f>
        <v>482748</v>
      </c>
      <c r="U169" s="62">
        <f aca="true" t="shared" si="673" ref="U169:U170">U170</f>
        <v>482748</v>
      </c>
      <c r="V169" s="62">
        <f aca="true" t="shared" si="674" ref="V169:V170">V170</f>
        <v>482748</v>
      </c>
      <c r="W169" s="62">
        <f aca="true" t="shared" si="675" ref="W169:W170">W170</f>
        <v>482748</v>
      </c>
      <c r="X169" s="62">
        <f aca="true" t="shared" si="676" ref="X169:X170">X170</f>
        <v>482748</v>
      </c>
      <c r="Y169" s="62">
        <f aca="true" t="shared" si="677" ref="Y169:Y170">Y170</f>
        <v>482748</v>
      </c>
      <c r="Z169" s="62">
        <f aca="true" t="shared" si="678" ref="Z169:Z170">Z170</f>
        <v>482748</v>
      </c>
      <c r="AA169" s="62">
        <f aca="true" t="shared" si="679" ref="AA169:AA170">AA170</f>
        <v>482748</v>
      </c>
      <c r="AB169" s="62">
        <f aca="true" t="shared" si="680" ref="AB169:AB170">AB170</f>
        <v>482748</v>
      </c>
      <c r="AC169" s="62">
        <f aca="true" t="shared" si="681" ref="AC169:AC170">AC170</f>
        <v>482748</v>
      </c>
      <c r="AD169" s="62">
        <f aca="true" t="shared" si="682" ref="AD169:AD170">AD170</f>
        <v>482748</v>
      </c>
      <c r="AE169" s="62">
        <f aca="true" t="shared" si="683" ref="AE169:AE170">AE170</f>
        <v>482748</v>
      </c>
      <c r="AF169" s="50"/>
      <c r="AG169" s="50"/>
      <c r="AH169" s="50"/>
      <c r="AI169" s="50"/>
      <c r="AJ169" s="50"/>
      <c r="AK169" s="51"/>
      <c r="AL169" s="50"/>
      <c r="AM169" s="51"/>
      <c r="AN169" s="50"/>
    </row>
    <row r="170" spans="1:40" ht="15.75" outlineLevel="7">
      <c r="A170" s="59" t="s">
        <v>45</v>
      </c>
      <c r="B170" s="60" t="s">
        <v>17</v>
      </c>
      <c r="C170" s="60" t="s">
        <v>73</v>
      </c>
      <c r="D170" s="60" t="s">
        <v>163</v>
      </c>
      <c r="E170" s="60" t="s">
        <v>148</v>
      </c>
      <c r="F170" s="61"/>
      <c r="G170" s="61"/>
      <c r="H170" s="61"/>
      <c r="I170" s="61"/>
      <c r="J170" s="61"/>
      <c r="K170" s="61"/>
      <c r="L170" s="61"/>
      <c r="M170" s="62">
        <f t="shared" si="665"/>
        <v>482748</v>
      </c>
      <c r="N170" s="62">
        <f t="shared" si="666"/>
        <v>482748</v>
      </c>
      <c r="O170" s="62">
        <f t="shared" si="667"/>
        <v>482748</v>
      </c>
      <c r="P170" s="62">
        <f t="shared" si="668"/>
        <v>482748</v>
      </c>
      <c r="Q170" s="62">
        <f t="shared" si="669"/>
        <v>482748</v>
      </c>
      <c r="R170" s="62">
        <f t="shared" si="670"/>
        <v>482748</v>
      </c>
      <c r="S170" s="62">
        <f t="shared" si="671"/>
        <v>482748</v>
      </c>
      <c r="T170" s="62">
        <f t="shared" si="672"/>
        <v>482748</v>
      </c>
      <c r="U170" s="62">
        <f t="shared" si="673"/>
        <v>482748</v>
      </c>
      <c r="V170" s="62">
        <f t="shared" si="674"/>
        <v>482748</v>
      </c>
      <c r="W170" s="62">
        <f t="shared" si="675"/>
        <v>482748</v>
      </c>
      <c r="X170" s="62">
        <f t="shared" si="676"/>
        <v>482748</v>
      </c>
      <c r="Y170" s="62">
        <f t="shared" si="677"/>
        <v>482748</v>
      </c>
      <c r="Z170" s="62">
        <f t="shared" si="678"/>
        <v>482748</v>
      </c>
      <c r="AA170" s="62">
        <f t="shared" si="679"/>
        <v>482748</v>
      </c>
      <c r="AB170" s="62">
        <f t="shared" si="680"/>
        <v>482748</v>
      </c>
      <c r="AC170" s="62">
        <f t="shared" si="681"/>
        <v>482748</v>
      </c>
      <c r="AD170" s="62">
        <f t="shared" si="682"/>
        <v>482748</v>
      </c>
      <c r="AE170" s="62">
        <f t="shared" si="683"/>
        <v>482748</v>
      </c>
      <c r="AF170" s="50"/>
      <c r="AG170" s="50"/>
      <c r="AH170" s="50"/>
      <c r="AI170" s="50"/>
      <c r="AJ170" s="50"/>
      <c r="AK170" s="51"/>
      <c r="AL170" s="50"/>
      <c r="AM170" s="51"/>
      <c r="AN170" s="50"/>
    </row>
    <row r="171" spans="1:40" ht="15.75" outlineLevel="7">
      <c r="A171" s="59" t="s">
        <v>149</v>
      </c>
      <c r="B171" s="60" t="s">
        <v>17</v>
      </c>
      <c r="C171" s="60" t="s">
        <v>73</v>
      </c>
      <c r="D171" s="60" t="s">
        <v>163</v>
      </c>
      <c r="E171" s="60" t="s">
        <v>150</v>
      </c>
      <c r="F171" s="61"/>
      <c r="G171" s="61"/>
      <c r="H171" s="61"/>
      <c r="I171" s="61"/>
      <c r="J171" s="61"/>
      <c r="K171" s="61"/>
      <c r="L171" s="61"/>
      <c r="M171" s="62">
        <v>482748</v>
      </c>
      <c r="N171" s="62">
        <v>482748</v>
      </c>
      <c r="O171" s="62">
        <v>482748</v>
      </c>
      <c r="P171" s="62">
        <v>482748</v>
      </c>
      <c r="Q171" s="62">
        <v>482748</v>
      </c>
      <c r="R171" s="62">
        <v>482748</v>
      </c>
      <c r="S171" s="62">
        <v>482748</v>
      </c>
      <c r="T171" s="62">
        <v>482748</v>
      </c>
      <c r="U171" s="62">
        <v>482748</v>
      </c>
      <c r="V171" s="62">
        <v>482748</v>
      </c>
      <c r="W171" s="62">
        <v>482748</v>
      </c>
      <c r="X171" s="62">
        <v>482748</v>
      </c>
      <c r="Y171" s="62">
        <v>482748</v>
      </c>
      <c r="Z171" s="62">
        <v>482748</v>
      </c>
      <c r="AA171" s="62">
        <v>482748</v>
      </c>
      <c r="AB171" s="62">
        <v>482748</v>
      </c>
      <c r="AC171" s="62">
        <v>482748</v>
      </c>
      <c r="AD171" s="62">
        <v>482748</v>
      </c>
      <c r="AE171" s="62">
        <v>482748</v>
      </c>
      <c r="AF171" s="50"/>
      <c r="AG171" s="50"/>
      <c r="AH171" s="50"/>
      <c r="AI171" s="50"/>
      <c r="AJ171" s="50"/>
      <c r="AK171" s="51"/>
      <c r="AL171" s="50"/>
      <c r="AM171" s="51"/>
      <c r="AN171" s="50"/>
    </row>
    <row r="172" spans="1:40" ht="38.25" outlineLevel="7">
      <c r="A172" s="59" t="s">
        <v>164</v>
      </c>
      <c r="B172" s="60" t="s">
        <v>17</v>
      </c>
      <c r="C172" s="60" t="s">
        <v>73</v>
      </c>
      <c r="D172" s="60" t="s">
        <v>165</v>
      </c>
      <c r="E172" s="60"/>
      <c r="F172" s="61"/>
      <c r="G172" s="61"/>
      <c r="H172" s="61"/>
      <c r="I172" s="61"/>
      <c r="J172" s="61"/>
      <c r="K172" s="61"/>
      <c r="L172" s="61"/>
      <c r="M172" s="62">
        <f aca="true" t="shared" si="684" ref="M172:M173">M173</f>
        <v>39900</v>
      </c>
      <c r="N172" s="62">
        <f aca="true" t="shared" si="685" ref="N172:N173">N173</f>
        <v>39900</v>
      </c>
      <c r="O172" s="62">
        <f aca="true" t="shared" si="686" ref="O172:O173">O173</f>
        <v>39900</v>
      </c>
      <c r="P172" s="62">
        <f aca="true" t="shared" si="687" ref="P172:P173">P173</f>
        <v>39900</v>
      </c>
      <c r="Q172" s="62">
        <f aca="true" t="shared" si="688" ref="Q172:Q173">Q173</f>
        <v>39900</v>
      </c>
      <c r="R172" s="62">
        <f aca="true" t="shared" si="689" ref="R172:R173">R173</f>
        <v>39900</v>
      </c>
      <c r="S172" s="62">
        <f aca="true" t="shared" si="690" ref="S172:S173">S173</f>
        <v>39900</v>
      </c>
      <c r="T172" s="62">
        <f aca="true" t="shared" si="691" ref="T172:T173">T173</f>
        <v>39900</v>
      </c>
      <c r="U172" s="62">
        <f aca="true" t="shared" si="692" ref="U172:U173">U173</f>
        <v>39900</v>
      </c>
      <c r="V172" s="62">
        <f aca="true" t="shared" si="693" ref="V172:V173">V173</f>
        <v>39900</v>
      </c>
      <c r="W172" s="62">
        <f aca="true" t="shared" si="694" ref="W172:W173">W173</f>
        <v>39900</v>
      </c>
      <c r="X172" s="62">
        <f aca="true" t="shared" si="695" ref="X172:X173">X173</f>
        <v>39900</v>
      </c>
      <c r="Y172" s="62">
        <f aca="true" t="shared" si="696" ref="Y172:Y173">Y173</f>
        <v>39900</v>
      </c>
      <c r="Z172" s="62">
        <f aca="true" t="shared" si="697" ref="Z172:Z173">Z173</f>
        <v>39900</v>
      </c>
      <c r="AA172" s="62">
        <f aca="true" t="shared" si="698" ref="AA172:AA173">AA173</f>
        <v>39900</v>
      </c>
      <c r="AB172" s="62">
        <f aca="true" t="shared" si="699" ref="AB172:AB173">AB173</f>
        <v>39900</v>
      </c>
      <c r="AC172" s="62">
        <f aca="true" t="shared" si="700" ref="AC172:AC173">AC173</f>
        <v>39900</v>
      </c>
      <c r="AD172" s="62">
        <f aca="true" t="shared" si="701" ref="AD172:AD173">AD173</f>
        <v>39900</v>
      </c>
      <c r="AE172" s="62">
        <f aca="true" t="shared" si="702" ref="AE172:AE173">AE173</f>
        <v>39900</v>
      </c>
      <c r="AF172" s="50"/>
      <c r="AG172" s="50"/>
      <c r="AH172" s="50"/>
      <c r="AI172" s="50"/>
      <c r="AJ172" s="50"/>
      <c r="AK172" s="51"/>
      <c r="AL172" s="50"/>
      <c r="AM172" s="51"/>
      <c r="AN172" s="50"/>
    </row>
    <row r="173" spans="1:40" ht="26.25" outlineLevel="7">
      <c r="A173" s="59" t="s">
        <v>32</v>
      </c>
      <c r="B173" s="60" t="s">
        <v>17</v>
      </c>
      <c r="C173" s="60" t="s">
        <v>73</v>
      </c>
      <c r="D173" s="60" t="s">
        <v>165</v>
      </c>
      <c r="E173" s="60" t="s">
        <v>33</v>
      </c>
      <c r="F173" s="61"/>
      <c r="G173" s="61"/>
      <c r="H173" s="61"/>
      <c r="I173" s="61"/>
      <c r="J173" s="61"/>
      <c r="K173" s="61"/>
      <c r="L173" s="61"/>
      <c r="M173" s="62">
        <f t="shared" si="684"/>
        <v>39900</v>
      </c>
      <c r="N173" s="62">
        <f t="shared" si="685"/>
        <v>39900</v>
      </c>
      <c r="O173" s="62">
        <f t="shared" si="686"/>
        <v>39900</v>
      </c>
      <c r="P173" s="62">
        <f t="shared" si="687"/>
        <v>39900</v>
      </c>
      <c r="Q173" s="62">
        <f t="shared" si="688"/>
        <v>39900</v>
      </c>
      <c r="R173" s="62">
        <f t="shared" si="689"/>
        <v>39900</v>
      </c>
      <c r="S173" s="62">
        <f t="shared" si="690"/>
        <v>39900</v>
      </c>
      <c r="T173" s="62">
        <f t="shared" si="691"/>
        <v>39900</v>
      </c>
      <c r="U173" s="62">
        <f t="shared" si="692"/>
        <v>39900</v>
      </c>
      <c r="V173" s="62">
        <f t="shared" si="693"/>
        <v>39900</v>
      </c>
      <c r="W173" s="62">
        <f t="shared" si="694"/>
        <v>39900</v>
      </c>
      <c r="X173" s="62">
        <f t="shared" si="695"/>
        <v>39900</v>
      </c>
      <c r="Y173" s="62">
        <f t="shared" si="696"/>
        <v>39900</v>
      </c>
      <c r="Z173" s="62">
        <f t="shared" si="697"/>
        <v>39900</v>
      </c>
      <c r="AA173" s="62">
        <f t="shared" si="698"/>
        <v>39900</v>
      </c>
      <c r="AB173" s="62">
        <f t="shared" si="699"/>
        <v>39900</v>
      </c>
      <c r="AC173" s="62">
        <f t="shared" si="700"/>
        <v>39900</v>
      </c>
      <c r="AD173" s="62">
        <f t="shared" si="701"/>
        <v>39900</v>
      </c>
      <c r="AE173" s="62">
        <f t="shared" si="702"/>
        <v>39900</v>
      </c>
      <c r="AF173" s="50"/>
      <c r="AG173" s="50"/>
      <c r="AH173" s="50"/>
      <c r="AI173" s="50"/>
      <c r="AJ173" s="50"/>
      <c r="AK173" s="51"/>
      <c r="AL173" s="50"/>
      <c r="AM173" s="51"/>
      <c r="AN173" s="50"/>
    </row>
    <row r="174" spans="1:40" ht="26.25" outlineLevel="7">
      <c r="A174" s="59" t="s">
        <v>34</v>
      </c>
      <c r="B174" s="60" t="s">
        <v>17</v>
      </c>
      <c r="C174" s="60" t="s">
        <v>73</v>
      </c>
      <c r="D174" s="60" t="s">
        <v>165</v>
      </c>
      <c r="E174" s="60" t="s">
        <v>35</v>
      </c>
      <c r="F174" s="61"/>
      <c r="G174" s="61"/>
      <c r="H174" s="61"/>
      <c r="I174" s="61"/>
      <c r="J174" s="61"/>
      <c r="K174" s="61"/>
      <c r="L174" s="61"/>
      <c r="M174" s="62">
        <v>39900</v>
      </c>
      <c r="N174" s="62">
        <v>39900</v>
      </c>
      <c r="O174" s="62">
        <v>39900</v>
      </c>
      <c r="P174" s="62">
        <v>39900</v>
      </c>
      <c r="Q174" s="62">
        <v>39900</v>
      </c>
      <c r="R174" s="62">
        <v>39900</v>
      </c>
      <c r="S174" s="62">
        <v>39900</v>
      </c>
      <c r="T174" s="62">
        <v>39900</v>
      </c>
      <c r="U174" s="62">
        <v>39900</v>
      </c>
      <c r="V174" s="62">
        <v>39900</v>
      </c>
      <c r="W174" s="62">
        <v>39900</v>
      </c>
      <c r="X174" s="62">
        <v>39900</v>
      </c>
      <c r="Y174" s="62">
        <v>39900</v>
      </c>
      <c r="Z174" s="62">
        <v>39900</v>
      </c>
      <c r="AA174" s="62">
        <v>39900</v>
      </c>
      <c r="AB174" s="62">
        <v>39900</v>
      </c>
      <c r="AC174" s="62">
        <v>39900</v>
      </c>
      <c r="AD174" s="62">
        <v>39900</v>
      </c>
      <c r="AE174" s="62">
        <v>39900</v>
      </c>
      <c r="AF174" s="50"/>
      <c r="AG174" s="50"/>
      <c r="AH174" s="50"/>
      <c r="AI174" s="50"/>
      <c r="AJ174" s="50"/>
      <c r="AK174" s="51"/>
      <c r="AL174" s="50"/>
      <c r="AM174" s="51"/>
      <c r="AN174" s="50"/>
    </row>
    <row r="175" spans="1:40" ht="26.25" outlineLevel="4">
      <c r="A175" s="46" t="s">
        <v>166</v>
      </c>
      <c r="B175" s="47" t="s">
        <v>17</v>
      </c>
      <c r="C175" s="47" t="s">
        <v>167</v>
      </c>
      <c r="D175" s="47"/>
      <c r="E175" s="47"/>
      <c r="F175" s="48" t="s">
        <v>18</v>
      </c>
      <c r="G175" s="48"/>
      <c r="H175" s="48"/>
      <c r="I175" s="48"/>
      <c r="J175" s="48"/>
      <c r="K175" s="48"/>
      <c r="L175" s="48"/>
      <c r="M175" s="49">
        <f>M176+M190+M205</f>
        <v>36672058</v>
      </c>
      <c r="N175" s="49">
        <f>N176+N190+N205</f>
        <v>37151715</v>
      </c>
      <c r="O175" s="49">
        <f>O176+O190+O205</f>
        <v>871738</v>
      </c>
      <c r="P175" s="49">
        <f>P176+P190+P205</f>
        <v>871738</v>
      </c>
      <c r="Q175" s="49">
        <f>Q176+Q190+Q205</f>
        <v>871738</v>
      </c>
      <c r="R175" s="49">
        <f>R176+R190+R205</f>
        <v>871738</v>
      </c>
      <c r="S175" s="49">
        <f>S176+S190+S205</f>
        <v>871738</v>
      </c>
      <c r="T175" s="49">
        <f>T176+T190+T205</f>
        <v>871738</v>
      </c>
      <c r="U175" s="49">
        <f>U176+U190+U205</f>
        <v>871738</v>
      </c>
      <c r="V175" s="49">
        <f>V176+V190+V205</f>
        <v>871738</v>
      </c>
      <c r="W175" s="49">
        <f>W176+W190+W205</f>
        <v>871738</v>
      </c>
      <c r="X175" s="49">
        <f>X176+X190+X205</f>
        <v>871738</v>
      </c>
      <c r="Y175" s="49">
        <f>Y176+Y190+Y205</f>
        <v>871738</v>
      </c>
      <c r="Z175" s="49">
        <f>Z176+Z190+Z205</f>
        <v>871738</v>
      </c>
      <c r="AA175" s="49">
        <f>AA176+AA190+AA205</f>
        <v>871738</v>
      </c>
      <c r="AB175" s="49">
        <f>AB176+AB190+AB205</f>
        <v>871738</v>
      </c>
      <c r="AC175" s="49">
        <f>AC176+AC190+AC205</f>
        <v>871738</v>
      </c>
      <c r="AD175" s="49">
        <f>AD176+AD190+AD205</f>
        <v>871738</v>
      </c>
      <c r="AE175" s="49">
        <f>AE176+AE190+AE205</f>
        <v>36025715.54000001</v>
      </c>
      <c r="AF175" s="50">
        <v>0</v>
      </c>
      <c r="AG175" s="50">
        <v>0</v>
      </c>
      <c r="AH175" s="50">
        <v>47400000</v>
      </c>
      <c r="AI175" s="50">
        <v>0</v>
      </c>
      <c r="AJ175" s="50">
        <v>0</v>
      </c>
      <c r="AK175" s="51">
        <v>1</v>
      </c>
      <c r="AL175" s="50">
        <v>0</v>
      </c>
      <c r="AM175" s="51">
        <v>0</v>
      </c>
      <c r="AN175" s="50">
        <v>0</v>
      </c>
    </row>
    <row r="176" spans="1:40" ht="15.75" outlineLevel="5">
      <c r="A176" s="52" t="s">
        <v>168</v>
      </c>
      <c r="B176" s="53" t="s">
        <v>17</v>
      </c>
      <c r="C176" s="53" t="s">
        <v>169</v>
      </c>
      <c r="D176" s="53"/>
      <c r="E176" s="53"/>
      <c r="F176" s="54" t="s">
        <v>18</v>
      </c>
      <c r="G176" s="54"/>
      <c r="H176" s="54"/>
      <c r="I176" s="54"/>
      <c r="J176" s="54"/>
      <c r="K176" s="54"/>
      <c r="L176" s="54"/>
      <c r="M176" s="55">
        <f aca="true" t="shared" si="703" ref="M176:M177">M177</f>
        <v>5573658</v>
      </c>
      <c r="N176" s="55">
        <f aca="true" t="shared" si="704" ref="N176:N177">N177</f>
        <v>6053315</v>
      </c>
      <c r="O176" s="55">
        <f aca="true" t="shared" si="705" ref="O176:O177">O177</f>
        <v>871738</v>
      </c>
      <c r="P176" s="55">
        <f aca="true" t="shared" si="706" ref="P176:P177">P177</f>
        <v>871738</v>
      </c>
      <c r="Q176" s="55">
        <f aca="true" t="shared" si="707" ref="Q176:Q177">Q177</f>
        <v>871738</v>
      </c>
      <c r="R176" s="55">
        <f aca="true" t="shared" si="708" ref="R176:R177">R177</f>
        <v>871738</v>
      </c>
      <c r="S176" s="55">
        <f aca="true" t="shared" si="709" ref="S176:S177">S177</f>
        <v>871738</v>
      </c>
      <c r="T176" s="55">
        <f aca="true" t="shared" si="710" ref="T176:T177">T177</f>
        <v>871738</v>
      </c>
      <c r="U176" s="55">
        <f aca="true" t="shared" si="711" ref="U176:U177">U177</f>
        <v>871738</v>
      </c>
      <c r="V176" s="55">
        <f aca="true" t="shared" si="712" ref="V176:V177">V177</f>
        <v>871738</v>
      </c>
      <c r="W176" s="55">
        <f aca="true" t="shared" si="713" ref="W176:W177">W177</f>
        <v>871738</v>
      </c>
      <c r="X176" s="55">
        <f aca="true" t="shared" si="714" ref="X176:X177">X177</f>
        <v>871738</v>
      </c>
      <c r="Y176" s="55">
        <f aca="true" t="shared" si="715" ref="Y176:Y177">Y177</f>
        <v>871738</v>
      </c>
      <c r="Z176" s="55">
        <f aca="true" t="shared" si="716" ref="Z176:Z177">Z177</f>
        <v>871738</v>
      </c>
      <c r="AA176" s="55">
        <f aca="true" t="shared" si="717" ref="AA176:AA177">AA177</f>
        <v>871738</v>
      </c>
      <c r="AB176" s="55">
        <f aca="true" t="shared" si="718" ref="AB176:AB177">AB177</f>
        <v>871738</v>
      </c>
      <c r="AC176" s="55">
        <f aca="true" t="shared" si="719" ref="AC176:AC177">AC177</f>
        <v>871738</v>
      </c>
      <c r="AD176" s="55">
        <f aca="true" t="shared" si="720" ref="AD176:AD177">AD177</f>
        <v>871738</v>
      </c>
      <c r="AE176" s="55">
        <f aca="true" t="shared" si="721" ref="AE176:AE177">AE177</f>
        <v>5917821.09</v>
      </c>
      <c r="AF176" s="50">
        <v>0</v>
      </c>
      <c r="AG176" s="50">
        <v>0</v>
      </c>
      <c r="AH176" s="50">
        <v>47400000</v>
      </c>
      <c r="AI176" s="50">
        <v>0</v>
      </c>
      <c r="AJ176" s="50">
        <v>0</v>
      </c>
      <c r="AK176" s="51">
        <v>1</v>
      </c>
      <c r="AL176" s="50">
        <v>0</v>
      </c>
      <c r="AM176" s="51">
        <v>0</v>
      </c>
      <c r="AN176" s="50">
        <v>0</v>
      </c>
    </row>
    <row r="177" spans="1:40" ht="15.75" outlineLevel="6">
      <c r="A177" s="59" t="s">
        <v>23</v>
      </c>
      <c r="B177" s="60" t="s">
        <v>17</v>
      </c>
      <c r="C177" s="60" t="s">
        <v>169</v>
      </c>
      <c r="D177" s="60" t="s">
        <v>24</v>
      </c>
      <c r="E177" s="60"/>
      <c r="F177" s="61" t="s">
        <v>18</v>
      </c>
      <c r="G177" s="61"/>
      <c r="H177" s="61"/>
      <c r="I177" s="61"/>
      <c r="J177" s="61"/>
      <c r="K177" s="61"/>
      <c r="L177" s="61"/>
      <c r="M177" s="62">
        <f t="shared" si="703"/>
        <v>5573658</v>
      </c>
      <c r="N177" s="62">
        <f t="shared" si="704"/>
        <v>6053315</v>
      </c>
      <c r="O177" s="62">
        <f t="shared" si="705"/>
        <v>871738</v>
      </c>
      <c r="P177" s="62">
        <f t="shared" si="706"/>
        <v>871738</v>
      </c>
      <c r="Q177" s="62">
        <f t="shared" si="707"/>
        <v>871738</v>
      </c>
      <c r="R177" s="62">
        <f t="shared" si="708"/>
        <v>871738</v>
      </c>
      <c r="S177" s="62">
        <f t="shared" si="709"/>
        <v>871738</v>
      </c>
      <c r="T177" s="62">
        <f t="shared" si="710"/>
        <v>871738</v>
      </c>
      <c r="U177" s="62">
        <f t="shared" si="711"/>
        <v>871738</v>
      </c>
      <c r="V177" s="62">
        <f t="shared" si="712"/>
        <v>871738</v>
      </c>
      <c r="W177" s="62">
        <f t="shared" si="713"/>
        <v>871738</v>
      </c>
      <c r="X177" s="62">
        <f t="shared" si="714"/>
        <v>871738</v>
      </c>
      <c r="Y177" s="62">
        <f t="shared" si="715"/>
        <v>871738</v>
      </c>
      <c r="Z177" s="62">
        <f t="shared" si="716"/>
        <v>871738</v>
      </c>
      <c r="AA177" s="62">
        <f t="shared" si="717"/>
        <v>871738</v>
      </c>
      <c r="AB177" s="62">
        <f t="shared" si="718"/>
        <v>871738</v>
      </c>
      <c r="AC177" s="62">
        <f t="shared" si="719"/>
        <v>871738</v>
      </c>
      <c r="AD177" s="62">
        <f t="shared" si="720"/>
        <v>871738</v>
      </c>
      <c r="AE177" s="62">
        <f t="shared" si="721"/>
        <v>5917821.09</v>
      </c>
      <c r="AF177" s="50">
        <v>0</v>
      </c>
      <c r="AG177" s="50">
        <v>0</v>
      </c>
      <c r="AH177" s="50">
        <v>47400000</v>
      </c>
      <c r="AI177" s="50">
        <v>0</v>
      </c>
      <c r="AJ177" s="50">
        <v>0</v>
      </c>
      <c r="AK177" s="51">
        <v>1</v>
      </c>
      <c r="AL177" s="50">
        <v>0</v>
      </c>
      <c r="AM177" s="51">
        <v>0</v>
      </c>
      <c r="AN177" s="50">
        <v>0</v>
      </c>
    </row>
    <row r="178" spans="1:40" ht="26.25" outlineLevel="7">
      <c r="A178" s="59" t="s">
        <v>25</v>
      </c>
      <c r="B178" s="60" t="s">
        <v>17</v>
      </c>
      <c r="C178" s="60" t="s">
        <v>169</v>
      </c>
      <c r="D178" s="60" t="s">
        <v>26</v>
      </c>
      <c r="E178" s="60"/>
      <c r="F178" s="61" t="s">
        <v>18</v>
      </c>
      <c r="G178" s="61"/>
      <c r="H178" s="61"/>
      <c r="I178" s="61"/>
      <c r="J178" s="61"/>
      <c r="K178" s="61"/>
      <c r="L178" s="61"/>
      <c r="M178" s="62">
        <f>M185+M179+M182</f>
        <v>5573658</v>
      </c>
      <c r="N178" s="62">
        <f>N185+N179+N182</f>
        <v>6053315</v>
      </c>
      <c r="O178" s="62">
        <f>O185+O179+O182</f>
        <v>871738</v>
      </c>
      <c r="P178" s="62">
        <f>P185+P179+P182</f>
        <v>871738</v>
      </c>
      <c r="Q178" s="62">
        <f>Q185+Q179+Q182</f>
        <v>871738</v>
      </c>
      <c r="R178" s="62">
        <f>R185+R179+R182</f>
        <v>871738</v>
      </c>
      <c r="S178" s="62">
        <f>S185+S179+S182</f>
        <v>871738</v>
      </c>
      <c r="T178" s="62">
        <f>T185+T179+T182</f>
        <v>871738</v>
      </c>
      <c r="U178" s="62">
        <f>U185+U179+U182</f>
        <v>871738</v>
      </c>
      <c r="V178" s="62">
        <f>V185+V179+V182</f>
        <v>871738</v>
      </c>
      <c r="W178" s="62">
        <f>W185+W179+W182</f>
        <v>871738</v>
      </c>
      <c r="X178" s="62">
        <f>X185+X179+X182</f>
        <v>871738</v>
      </c>
      <c r="Y178" s="62">
        <f>Y185+Y179+Y182</f>
        <v>871738</v>
      </c>
      <c r="Z178" s="62">
        <f>Z185+Z179+Z182</f>
        <v>871738</v>
      </c>
      <c r="AA178" s="62">
        <f>AA185+AA179+AA182</f>
        <v>871738</v>
      </c>
      <c r="AB178" s="62">
        <f>AB185+AB179+AB182</f>
        <v>871738</v>
      </c>
      <c r="AC178" s="62">
        <f>AC185+AC179+AC182</f>
        <v>871738</v>
      </c>
      <c r="AD178" s="62">
        <f>AD185+AD179+AD182</f>
        <v>871738</v>
      </c>
      <c r="AE178" s="62">
        <f>AE185+AE179+AE182</f>
        <v>5917821.09</v>
      </c>
      <c r="AF178" s="50">
        <v>0</v>
      </c>
      <c r="AG178" s="50">
        <v>0</v>
      </c>
      <c r="AH178" s="50">
        <v>47400000</v>
      </c>
      <c r="AI178" s="50">
        <v>0</v>
      </c>
      <c r="AJ178" s="50">
        <v>0</v>
      </c>
      <c r="AK178" s="51">
        <v>1</v>
      </c>
      <c r="AL178" s="50">
        <v>0</v>
      </c>
      <c r="AM178" s="51">
        <v>0</v>
      </c>
      <c r="AN178" s="50">
        <v>0</v>
      </c>
    </row>
    <row r="179" spans="1:40" ht="38.25" outlineLevel="7">
      <c r="A179" s="59" t="s">
        <v>170</v>
      </c>
      <c r="B179" s="60" t="s">
        <v>17</v>
      </c>
      <c r="C179" s="60" t="s">
        <v>169</v>
      </c>
      <c r="D179" s="60" t="s">
        <v>171</v>
      </c>
      <c r="E179" s="60"/>
      <c r="F179" s="61"/>
      <c r="G179" s="61"/>
      <c r="H179" s="61"/>
      <c r="I179" s="61"/>
      <c r="J179" s="61"/>
      <c r="K179" s="61"/>
      <c r="L179" s="61"/>
      <c r="M179" s="62">
        <f aca="true" t="shared" si="722" ref="M179:M180">M180</f>
        <v>467726</v>
      </c>
      <c r="N179" s="62">
        <f aca="true" t="shared" si="723" ref="N179:N180">N180</f>
        <v>467726</v>
      </c>
      <c r="O179" s="62">
        <f aca="true" t="shared" si="724" ref="O179:O180">O180</f>
        <v>467726</v>
      </c>
      <c r="P179" s="62">
        <f aca="true" t="shared" si="725" ref="P179:P180">P180</f>
        <v>467726</v>
      </c>
      <c r="Q179" s="62">
        <f aca="true" t="shared" si="726" ref="Q179:Q180">Q180</f>
        <v>467726</v>
      </c>
      <c r="R179" s="62">
        <f aca="true" t="shared" si="727" ref="R179:R180">R180</f>
        <v>467726</v>
      </c>
      <c r="S179" s="62">
        <f aca="true" t="shared" si="728" ref="S179:S180">S180</f>
        <v>467726</v>
      </c>
      <c r="T179" s="62">
        <f aca="true" t="shared" si="729" ref="T179:T180">T180</f>
        <v>467726</v>
      </c>
      <c r="U179" s="62">
        <f aca="true" t="shared" si="730" ref="U179:U180">U180</f>
        <v>467726</v>
      </c>
      <c r="V179" s="62">
        <f aca="true" t="shared" si="731" ref="V179:V180">V180</f>
        <v>467726</v>
      </c>
      <c r="W179" s="62">
        <f aca="true" t="shared" si="732" ref="W179:W180">W180</f>
        <v>467726</v>
      </c>
      <c r="X179" s="62">
        <f aca="true" t="shared" si="733" ref="X179:X180">X180</f>
        <v>467726</v>
      </c>
      <c r="Y179" s="62">
        <f aca="true" t="shared" si="734" ref="Y179:Y180">Y180</f>
        <v>467726</v>
      </c>
      <c r="Z179" s="62">
        <f aca="true" t="shared" si="735" ref="Z179:Z180">Z180</f>
        <v>467726</v>
      </c>
      <c r="AA179" s="62">
        <f aca="true" t="shared" si="736" ref="AA179:AA180">AA180</f>
        <v>467726</v>
      </c>
      <c r="AB179" s="62">
        <f aca="true" t="shared" si="737" ref="AB179:AB180">AB180</f>
        <v>467726</v>
      </c>
      <c r="AC179" s="62">
        <f aca="true" t="shared" si="738" ref="AC179:AC180">AC180</f>
        <v>467726</v>
      </c>
      <c r="AD179" s="62">
        <f aca="true" t="shared" si="739" ref="AD179:AD180">AD180</f>
        <v>467726</v>
      </c>
      <c r="AE179" s="62">
        <f aca="true" t="shared" si="740" ref="AE179:AE180">AE180</f>
        <v>467726</v>
      </c>
      <c r="AF179" s="50"/>
      <c r="AG179" s="50"/>
      <c r="AH179" s="50"/>
      <c r="AI179" s="50"/>
      <c r="AJ179" s="50"/>
      <c r="AK179" s="51"/>
      <c r="AL179" s="50"/>
      <c r="AM179" s="51"/>
      <c r="AN179" s="50"/>
    </row>
    <row r="180" spans="1:40" ht="62.25" outlineLevel="7">
      <c r="A180" s="59" t="s">
        <v>28</v>
      </c>
      <c r="B180" s="60" t="s">
        <v>17</v>
      </c>
      <c r="C180" s="60" t="s">
        <v>169</v>
      </c>
      <c r="D180" s="60" t="s">
        <v>171</v>
      </c>
      <c r="E180" s="60" t="s">
        <v>38</v>
      </c>
      <c r="F180" s="61"/>
      <c r="G180" s="61"/>
      <c r="H180" s="61"/>
      <c r="I180" s="61"/>
      <c r="J180" s="61"/>
      <c r="K180" s="61"/>
      <c r="L180" s="61"/>
      <c r="M180" s="62">
        <f t="shared" si="722"/>
        <v>467726</v>
      </c>
      <c r="N180" s="62">
        <f t="shared" si="723"/>
        <v>467726</v>
      </c>
      <c r="O180" s="62">
        <f t="shared" si="724"/>
        <v>467726</v>
      </c>
      <c r="P180" s="62">
        <f t="shared" si="725"/>
        <v>467726</v>
      </c>
      <c r="Q180" s="62">
        <f t="shared" si="726"/>
        <v>467726</v>
      </c>
      <c r="R180" s="62">
        <f t="shared" si="727"/>
        <v>467726</v>
      </c>
      <c r="S180" s="62">
        <f t="shared" si="728"/>
        <v>467726</v>
      </c>
      <c r="T180" s="62">
        <f t="shared" si="729"/>
        <v>467726</v>
      </c>
      <c r="U180" s="62">
        <f t="shared" si="730"/>
        <v>467726</v>
      </c>
      <c r="V180" s="62">
        <f t="shared" si="731"/>
        <v>467726</v>
      </c>
      <c r="W180" s="62">
        <f t="shared" si="732"/>
        <v>467726</v>
      </c>
      <c r="X180" s="62">
        <f t="shared" si="733"/>
        <v>467726</v>
      </c>
      <c r="Y180" s="62">
        <f t="shared" si="734"/>
        <v>467726</v>
      </c>
      <c r="Z180" s="62">
        <f t="shared" si="735"/>
        <v>467726</v>
      </c>
      <c r="AA180" s="62">
        <f t="shared" si="736"/>
        <v>467726</v>
      </c>
      <c r="AB180" s="62">
        <f t="shared" si="737"/>
        <v>467726</v>
      </c>
      <c r="AC180" s="62">
        <f t="shared" si="738"/>
        <v>467726</v>
      </c>
      <c r="AD180" s="62">
        <f t="shared" si="739"/>
        <v>467726</v>
      </c>
      <c r="AE180" s="62">
        <f t="shared" si="740"/>
        <v>467726</v>
      </c>
      <c r="AF180" s="50"/>
      <c r="AG180" s="50"/>
      <c r="AH180" s="50"/>
      <c r="AI180" s="50"/>
      <c r="AJ180" s="50"/>
      <c r="AK180" s="51"/>
      <c r="AL180" s="50"/>
      <c r="AM180" s="51"/>
      <c r="AN180" s="50"/>
    </row>
    <row r="181" spans="1:40" ht="26.25" outlineLevel="7">
      <c r="A181" s="59" t="s">
        <v>29</v>
      </c>
      <c r="B181" s="60" t="s">
        <v>17</v>
      </c>
      <c r="C181" s="60" t="s">
        <v>169</v>
      </c>
      <c r="D181" s="60" t="s">
        <v>171</v>
      </c>
      <c r="E181" s="60" t="s">
        <v>39</v>
      </c>
      <c r="F181" s="61"/>
      <c r="G181" s="61"/>
      <c r="H181" s="61"/>
      <c r="I181" s="61"/>
      <c r="J181" s="61"/>
      <c r="K181" s="61"/>
      <c r="L181" s="61"/>
      <c r="M181" s="62">
        <v>467726</v>
      </c>
      <c r="N181" s="62">
        <v>467726</v>
      </c>
      <c r="O181" s="62">
        <v>467726</v>
      </c>
      <c r="P181" s="62">
        <v>467726</v>
      </c>
      <c r="Q181" s="62">
        <v>467726</v>
      </c>
      <c r="R181" s="62">
        <v>467726</v>
      </c>
      <c r="S181" s="62">
        <v>467726</v>
      </c>
      <c r="T181" s="62">
        <v>467726</v>
      </c>
      <c r="U181" s="62">
        <v>467726</v>
      </c>
      <c r="V181" s="62">
        <v>467726</v>
      </c>
      <c r="W181" s="62">
        <v>467726</v>
      </c>
      <c r="X181" s="62">
        <v>467726</v>
      </c>
      <c r="Y181" s="62">
        <v>467726</v>
      </c>
      <c r="Z181" s="62">
        <v>467726</v>
      </c>
      <c r="AA181" s="62">
        <v>467726</v>
      </c>
      <c r="AB181" s="62">
        <v>467726</v>
      </c>
      <c r="AC181" s="62">
        <v>467726</v>
      </c>
      <c r="AD181" s="62">
        <v>467726</v>
      </c>
      <c r="AE181" s="62">
        <v>467726</v>
      </c>
      <c r="AF181" s="50"/>
      <c r="AG181" s="50"/>
      <c r="AH181" s="50"/>
      <c r="AI181" s="50"/>
      <c r="AJ181" s="50"/>
      <c r="AK181" s="51"/>
      <c r="AL181" s="50"/>
      <c r="AM181" s="51"/>
      <c r="AN181" s="50"/>
    </row>
    <row r="182" spans="1:40" ht="74.25" outlineLevel="7">
      <c r="A182" s="59" t="s">
        <v>172</v>
      </c>
      <c r="B182" s="60" t="s">
        <v>17</v>
      </c>
      <c r="C182" s="60" t="s">
        <v>169</v>
      </c>
      <c r="D182" s="60" t="s">
        <v>173</v>
      </c>
      <c r="E182" s="60"/>
      <c r="F182" s="61"/>
      <c r="G182" s="61"/>
      <c r="H182" s="61"/>
      <c r="I182" s="61"/>
      <c r="J182" s="61"/>
      <c r="K182" s="61"/>
      <c r="L182" s="61"/>
      <c r="M182" s="62">
        <f aca="true" t="shared" si="741" ref="M182:M183">M183</f>
        <v>0</v>
      </c>
      <c r="N182" s="62">
        <f aca="true" t="shared" si="742" ref="N182:N183">N183</f>
        <v>404012</v>
      </c>
      <c r="O182" s="62">
        <f aca="true" t="shared" si="743" ref="O182:O183">O183</f>
        <v>404012</v>
      </c>
      <c r="P182" s="62">
        <f aca="true" t="shared" si="744" ref="P182:P183">P183</f>
        <v>404012</v>
      </c>
      <c r="Q182" s="62">
        <f aca="true" t="shared" si="745" ref="Q182:Q183">Q183</f>
        <v>404012</v>
      </c>
      <c r="R182" s="62">
        <f aca="true" t="shared" si="746" ref="R182:R183">R183</f>
        <v>404012</v>
      </c>
      <c r="S182" s="62">
        <f aca="true" t="shared" si="747" ref="S182:S183">S183</f>
        <v>404012</v>
      </c>
      <c r="T182" s="62">
        <f aca="true" t="shared" si="748" ref="T182:T183">T183</f>
        <v>404012</v>
      </c>
      <c r="U182" s="62">
        <f aca="true" t="shared" si="749" ref="U182:U183">U183</f>
        <v>404012</v>
      </c>
      <c r="V182" s="62">
        <f aca="true" t="shared" si="750" ref="V182:V183">V183</f>
        <v>404012</v>
      </c>
      <c r="W182" s="62">
        <f aca="true" t="shared" si="751" ref="W182:W183">W183</f>
        <v>404012</v>
      </c>
      <c r="X182" s="62">
        <f aca="true" t="shared" si="752" ref="X182:X183">X183</f>
        <v>404012</v>
      </c>
      <c r="Y182" s="62">
        <f aca="true" t="shared" si="753" ref="Y182:Y183">Y183</f>
        <v>404012</v>
      </c>
      <c r="Z182" s="62">
        <f aca="true" t="shared" si="754" ref="Z182:Z183">Z183</f>
        <v>404012</v>
      </c>
      <c r="AA182" s="62">
        <f aca="true" t="shared" si="755" ref="AA182:AA183">AA183</f>
        <v>404012</v>
      </c>
      <c r="AB182" s="62">
        <f aca="true" t="shared" si="756" ref="AB182:AB183">AB183</f>
        <v>404012</v>
      </c>
      <c r="AC182" s="62">
        <f aca="true" t="shared" si="757" ref="AC182:AC183">AC183</f>
        <v>404012</v>
      </c>
      <c r="AD182" s="62">
        <f aca="true" t="shared" si="758" ref="AD182:AD183">AD183</f>
        <v>404012</v>
      </c>
      <c r="AE182" s="62">
        <f aca="true" t="shared" si="759" ref="AE182:AE183">AE183</f>
        <v>404012</v>
      </c>
      <c r="AF182" s="50"/>
      <c r="AG182" s="50"/>
      <c r="AH182" s="50"/>
      <c r="AI182" s="50"/>
      <c r="AJ182" s="50"/>
      <c r="AK182" s="51"/>
      <c r="AL182" s="50"/>
      <c r="AM182" s="51"/>
      <c r="AN182" s="50"/>
    </row>
    <row r="183" spans="1:40" ht="62.25" outlineLevel="7">
      <c r="A183" s="59" t="s">
        <v>28</v>
      </c>
      <c r="B183" s="60" t="s">
        <v>17</v>
      </c>
      <c r="C183" s="60" t="s">
        <v>169</v>
      </c>
      <c r="D183" s="60" t="s">
        <v>173</v>
      </c>
      <c r="E183" s="60" t="s">
        <v>38</v>
      </c>
      <c r="F183" s="61"/>
      <c r="G183" s="61"/>
      <c r="H183" s="61"/>
      <c r="I183" s="61"/>
      <c r="J183" s="61"/>
      <c r="K183" s="61"/>
      <c r="L183" s="61"/>
      <c r="M183" s="62">
        <f t="shared" si="741"/>
        <v>0</v>
      </c>
      <c r="N183" s="62">
        <f t="shared" si="742"/>
        <v>404012</v>
      </c>
      <c r="O183" s="62">
        <f t="shared" si="743"/>
        <v>404012</v>
      </c>
      <c r="P183" s="62">
        <f t="shared" si="744"/>
        <v>404012</v>
      </c>
      <c r="Q183" s="62">
        <f t="shared" si="745"/>
        <v>404012</v>
      </c>
      <c r="R183" s="62">
        <f t="shared" si="746"/>
        <v>404012</v>
      </c>
      <c r="S183" s="62">
        <f t="shared" si="747"/>
        <v>404012</v>
      </c>
      <c r="T183" s="62">
        <f t="shared" si="748"/>
        <v>404012</v>
      </c>
      <c r="U183" s="62">
        <f t="shared" si="749"/>
        <v>404012</v>
      </c>
      <c r="V183" s="62">
        <f t="shared" si="750"/>
        <v>404012</v>
      </c>
      <c r="W183" s="62">
        <f t="shared" si="751"/>
        <v>404012</v>
      </c>
      <c r="X183" s="62">
        <f t="shared" si="752"/>
        <v>404012</v>
      </c>
      <c r="Y183" s="62">
        <f t="shared" si="753"/>
        <v>404012</v>
      </c>
      <c r="Z183" s="62">
        <f t="shared" si="754"/>
        <v>404012</v>
      </c>
      <c r="AA183" s="62">
        <f t="shared" si="755"/>
        <v>404012</v>
      </c>
      <c r="AB183" s="62">
        <f t="shared" si="756"/>
        <v>404012</v>
      </c>
      <c r="AC183" s="62">
        <f t="shared" si="757"/>
        <v>404012</v>
      </c>
      <c r="AD183" s="62">
        <f t="shared" si="758"/>
        <v>404012</v>
      </c>
      <c r="AE183" s="62">
        <f t="shared" si="759"/>
        <v>404012</v>
      </c>
      <c r="AF183" s="50"/>
      <c r="AG183" s="50"/>
      <c r="AH183" s="50"/>
      <c r="AI183" s="50"/>
      <c r="AJ183" s="50"/>
      <c r="AK183" s="51"/>
      <c r="AL183" s="50"/>
      <c r="AM183" s="51"/>
      <c r="AN183" s="50"/>
    </row>
    <row r="184" spans="1:40" ht="26.25" outlineLevel="7">
      <c r="A184" s="59" t="s">
        <v>29</v>
      </c>
      <c r="B184" s="60" t="s">
        <v>17</v>
      </c>
      <c r="C184" s="60" t="s">
        <v>169</v>
      </c>
      <c r="D184" s="60" t="s">
        <v>173</v>
      </c>
      <c r="E184" s="60" t="s">
        <v>39</v>
      </c>
      <c r="F184" s="61"/>
      <c r="G184" s="61"/>
      <c r="H184" s="61"/>
      <c r="I184" s="61"/>
      <c r="J184" s="61"/>
      <c r="K184" s="61"/>
      <c r="L184" s="61"/>
      <c r="M184" s="62">
        <v>0</v>
      </c>
      <c r="N184" s="62">
        <v>404012</v>
      </c>
      <c r="O184" s="62">
        <v>404012</v>
      </c>
      <c r="P184" s="62">
        <v>404012</v>
      </c>
      <c r="Q184" s="62">
        <v>404012</v>
      </c>
      <c r="R184" s="62">
        <v>404012</v>
      </c>
      <c r="S184" s="62">
        <v>404012</v>
      </c>
      <c r="T184" s="62">
        <v>404012</v>
      </c>
      <c r="U184" s="62">
        <v>404012</v>
      </c>
      <c r="V184" s="62">
        <v>404012</v>
      </c>
      <c r="W184" s="62">
        <v>404012</v>
      </c>
      <c r="X184" s="62">
        <v>404012</v>
      </c>
      <c r="Y184" s="62">
        <v>404012</v>
      </c>
      <c r="Z184" s="62">
        <v>404012</v>
      </c>
      <c r="AA184" s="62">
        <v>404012</v>
      </c>
      <c r="AB184" s="62">
        <v>404012</v>
      </c>
      <c r="AC184" s="62">
        <v>404012</v>
      </c>
      <c r="AD184" s="62">
        <v>404012</v>
      </c>
      <c r="AE184" s="62">
        <v>404012</v>
      </c>
      <c r="AF184" s="50"/>
      <c r="AG184" s="50"/>
      <c r="AH184" s="50"/>
      <c r="AI184" s="50"/>
      <c r="AJ184" s="50"/>
      <c r="AK184" s="51"/>
      <c r="AL184" s="50"/>
      <c r="AM184" s="51"/>
      <c r="AN184" s="50"/>
    </row>
    <row r="185" spans="1:40" ht="26.25" outlineLevel="7">
      <c r="A185" s="59" t="s">
        <v>174</v>
      </c>
      <c r="B185" s="60" t="s">
        <v>17</v>
      </c>
      <c r="C185" s="60" t="s">
        <v>169</v>
      </c>
      <c r="D185" s="60" t="s">
        <v>175</v>
      </c>
      <c r="E185" s="60"/>
      <c r="F185" s="61" t="s">
        <v>18</v>
      </c>
      <c r="G185" s="61"/>
      <c r="H185" s="61"/>
      <c r="I185" s="61"/>
      <c r="J185" s="61"/>
      <c r="K185" s="61"/>
      <c r="L185" s="61"/>
      <c r="M185" s="62">
        <f>M186+M188</f>
        <v>5105932</v>
      </c>
      <c r="N185" s="62">
        <f>N186+N188</f>
        <v>5181577</v>
      </c>
      <c r="O185" s="62">
        <f>O186+O188</f>
        <v>0</v>
      </c>
      <c r="P185" s="62">
        <f>P186+P188</f>
        <v>0</v>
      </c>
      <c r="Q185" s="62">
        <f>Q186+Q188</f>
        <v>0</v>
      </c>
      <c r="R185" s="62">
        <f>R186+R188</f>
        <v>0</v>
      </c>
      <c r="S185" s="62">
        <f>S186+S188</f>
        <v>0</v>
      </c>
      <c r="T185" s="62">
        <f>T186+T188</f>
        <v>0</v>
      </c>
      <c r="U185" s="62">
        <f>U186+U188</f>
        <v>0</v>
      </c>
      <c r="V185" s="62">
        <f>V186+V188</f>
        <v>0</v>
      </c>
      <c r="W185" s="62">
        <f>W186+W188</f>
        <v>0</v>
      </c>
      <c r="X185" s="62">
        <f>X186+X188</f>
        <v>0</v>
      </c>
      <c r="Y185" s="62">
        <f>Y186+Y188</f>
        <v>0</v>
      </c>
      <c r="Z185" s="62">
        <f>Z186+Z188</f>
        <v>0</v>
      </c>
      <c r="AA185" s="62">
        <f>AA186+AA188</f>
        <v>0</v>
      </c>
      <c r="AB185" s="62">
        <f>AB186+AB188</f>
        <v>0</v>
      </c>
      <c r="AC185" s="62">
        <f>AC186+AC188</f>
        <v>0</v>
      </c>
      <c r="AD185" s="62">
        <f>AD186+AD188</f>
        <v>0</v>
      </c>
      <c r="AE185" s="62">
        <f>AE186+AE188</f>
        <v>5046083.09</v>
      </c>
      <c r="AF185" s="50">
        <v>0</v>
      </c>
      <c r="AG185" s="50">
        <v>0</v>
      </c>
      <c r="AH185" s="50">
        <v>47400000</v>
      </c>
      <c r="AI185" s="50">
        <v>0</v>
      </c>
      <c r="AJ185" s="50">
        <v>0</v>
      </c>
      <c r="AK185" s="51">
        <v>1</v>
      </c>
      <c r="AL185" s="50">
        <v>0</v>
      </c>
      <c r="AM185" s="51">
        <v>0</v>
      </c>
      <c r="AN185" s="50">
        <v>0</v>
      </c>
    </row>
    <row r="186" spans="1:40" ht="62.25" outlineLevel="3">
      <c r="A186" s="59" t="s">
        <v>28</v>
      </c>
      <c r="B186" s="60" t="s">
        <v>17</v>
      </c>
      <c r="C186" s="60" t="s">
        <v>169</v>
      </c>
      <c r="D186" s="60" t="s">
        <v>175</v>
      </c>
      <c r="E186" s="60" t="s">
        <v>38</v>
      </c>
      <c r="F186" s="61" t="s">
        <v>18</v>
      </c>
      <c r="G186" s="61"/>
      <c r="H186" s="61"/>
      <c r="I186" s="61"/>
      <c r="J186" s="61"/>
      <c r="K186" s="61"/>
      <c r="L186" s="61"/>
      <c r="M186" s="62">
        <f>M187</f>
        <v>4187816.08</v>
      </c>
      <c r="N186" s="62">
        <f>N187</f>
        <v>4263461.08</v>
      </c>
      <c r="O186" s="62">
        <f>O187</f>
        <v>0</v>
      </c>
      <c r="P186" s="62">
        <f>P187</f>
        <v>0</v>
      </c>
      <c r="Q186" s="62">
        <f>Q187</f>
        <v>0</v>
      </c>
      <c r="R186" s="62">
        <f>R187</f>
        <v>0</v>
      </c>
      <c r="S186" s="62">
        <f>S187</f>
        <v>0</v>
      </c>
      <c r="T186" s="62">
        <f>T187</f>
        <v>0</v>
      </c>
      <c r="U186" s="62">
        <f>U187</f>
        <v>0</v>
      </c>
      <c r="V186" s="62">
        <f>V187</f>
        <v>0</v>
      </c>
      <c r="W186" s="62">
        <f>W187</f>
        <v>0</v>
      </c>
      <c r="X186" s="62">
        <f>X187</f>
        <v>0</v>
      </c>
      <c r="Y186" s="62">
        <f>Y187</f>
        <v>0</v>
      </c>
      <c r="Z186" s="62">
        <f>Z187</f>
        <v>0</v>
      </c>
      <c r="AA186" s="62">
        <f>AA187</f>
        <v>0</v>
      </c>
      <c r="AB186" s="62">
        <f>AB187</f>
        <v>0</v>
      </c>
      <c r="AC186" s="62">
        <f>AC187</f>
        <v>0</v>
      </c>
      <c r="AD186" s="62">
        <f>AD187</f>
        <v>0</v>
      </c>
      <c r="AE186" s="62">
        <f>AE187</f>
        <v>4263461.08</v>
      </c>
      <c r="AF186" s="50">
        <v>0</v>
      </c>
      <c r="AG186" s="50">
        <v>0</v>
      </c>
      <c r="AH186" s="50">
        <v>269333995.45</v>
      </c>
      <c r="AI186" s="50">
        <v>0</v>
      </c>
      <c r="AJ186" s="50">
        <v>0</v>
      </c>
      <c r="AK186" s="51">
        <v>1</v>
      </c>
      <c r="AL186" s="50">
        <v>0</v>
      </c>
      <c r="AM186" s="51">
        <v>0</v>
      </c>
      <c r="AN186" s="50">
        <v>0</v>
      </c>
    </row>
    <row r="187" spans="1:40" ht="26.25" outlineLevel="4">
      <c r="A187" s="59" t="s">
        <v>29</v>
      </c>
      <c r="B187" s="60" t="s">
        <v>17</v>
      </c>
      <c r="C187" s="60" t="s">
        <v>169</v>
      </c>
      <c r="D187" s="60" t="s">
        <v>175</v>
      </c>
      <c r="E187" s="60" t="s">
        <v>39</v>
      </c>
      <c r="F187" s="61" t="s">
        <v>18</v>
      </c>
      <c r="G187" s="61"/>
      <c r="H187" s="61"/>
      <c r="I187" s="61"/>
      <c r="J187" s="61"/>
      <c r="K187" s="61"/>
      <c r="L187" s="61"/>
      <c r="M187" s="62">
        <v>4187816.08</v>
      </c>
      <c r="N187" s="62">
        <v>4263461.08</v>
      </c>
      <c r="O187" s="62"/>
      <c r="P187" s="62"/>
      <c r="Q187" s="62"/>
      <c r="R187" s="62"/>
      <c r="S187" s="62"/>
      <c r="T187" s="62"/>
      <c r="U187" s="62"/>
      <c r="V187" s="62"/>
      <c r="W187" s="62"/>
      <c r="X187" s="62"/>
      <c r="Y187" s="62"/>
      <c r="Z187" s="62"/>
      <c r="AA187" s="62"/>
      <c r="AB187" s="62"/>
      <c r="AC187" s="62"/>
      <c r="AD187" s="62"/>
      <c r="AE187" s="62">
        <v>4263461.08</v>
      </c>
      <c r="AF187" s="50">
        <v>0</v>
      </c>
      <c r="AG187" s="50">
        <v>0</v>
      </c>
      <c r="AH187" s="50">
        <v>269333995.45</v>
      </c>
      <c r="AI187" s="50">
        <v>0</v>
      </c>
      <c r="AJ187" s="50">
        <v>0</v>
      </c>
      <c r="AK187" s="51">
        <v>1</v>
      </c>
      <c r="AL187" s="50">
        <v>0</v>
      </c>
      <c r="AM187" s="51">
        <v>0</v>
      </c>
      <c r="AN187" s="50">
        <v>0</v>
      </c>
    </row>
    <row r="188" spans="1:40" ht="26.25" outlineLevel="6">
      <c r="A188" s="59" t="s">
        <v>32</v>
      </c>
      <c r="B188" s="60" t="s">
        <v>17</v>
      </c>
      <c r="C188" s="60" t="s">
        <v>169</v>
      </c>
      <c r="D188" s="60" t="s">
        <v>175</v>
      </c>
      <c r="E188" s="60" t="s">
        <v>33</v>
      </c>
      <c r="F188" s="61" t="s">
        <v>18</v>
      </c>
      <c r="G188" s="61"/>
      <c r="H188" s="61"/>
      <c r="I188" s="61"/>
      <c r="J188" s="61"/>
      <c r="K188" s="61"/>
      <c r="L188" s="61"/>
      <c r="M188" s="62">
        <f>M189</f>
        <v>918115.92</v>
      </c>
      <c r="N188" s="62">
        <f>N189</f>
        <v>918115.92</v>
      </c>
      <c r="O188" s="62">
        <f>O189</f>
        <v>0</v>
      </c>
      <c r="P188" s="62">
        <f>P189</f>
        <v>0</v>
      </c>
      <c r="Q188" s="62">
        <f>Q189</f>
        <v>0</v>
      </c>
      <c r="R188" s="62">
        <f>R189</f>
        <v>0</v>
      </c>
      <c r="S188" s="62">
        <f>S189</f>
        <v>0</v>
      </c>
      <c r="T188" s="62">
        <f>T189</f>
        <v>0</v>
      </c>
      <c r="U188" s="62">
        <f>U189</f>
        <v>0</v>
      </c>
      <c r="V188" s="62">
        <f>V189</f>
        <v>0</v>
      </c>
      <c r="W188" s="62">
        <f>W189</f>
        <v>0</v>
      </c>
      <c r="X188" s="62">
        <f>X189</f>
        <v>0</v>
      </c>
      <c r="Y188" s="62">
        <f>Y189</f>
        <v>0</v>
      </c>
      <c r="Z188" s="62">
        <f>Z189</f>
        <v>0</v>
      </c>
      <c r="AA188" s="62">
        <f>AA189</f>
        <v>0</v>
      </c>
      <c r="AB188" s="62">
        <f>AB189</f>
        <v>0</v>
      </c>
      <c r="AC188" s="62">
        <f>AC189</f>
        <v>0</v>
      </c>
      <c r="AD188" s="62">
        <f>AD189</f>
        <v>0</v>
      </c>
      <c r="AE188" s="62">
        <f>AE189</f>
        <v>782622.01</v>
      </c>
      <c r="AF188" s="50">
        <v>0</v>
      </c>
      <c r="AG188" s="50">
        <v>0</v>
      </c>
      <c r="AH188" s="50">
        <v>13368225.04</v>
      </c>
      <c r="AI188" s="50">
        <v>0</v>
      </c>
      <c r="AJ188" s="50">
        <v>0</v>
      </c>
      <c r="AK188" s="51">
        <v>1</v>
      </c>
      <c r="AL188" s="50">
        <v>0</v>
      </c>
      <c r="AM188" s="51">
        <v>0</v>
      </c>
      <c r="AN188" s="50">
        <v>0</v>
      </c>
    </row>
    <row r="189" spans="1:40" ht="26.25" outlineLevel="7">
      <c r="A189" s="59" t="s">
        <v>34</v>
      </c>
      <c r="B189" s="60" t="s">
        <v>17</v>
      </c>
      <c r="C189" s="60" t="s">
        <v>169</v>
      </c>
      <c r="D189" s="60" t="s">
        <v>175</v>
      </c>
      <c r="E189" s="60" t="s">
        <v>35</v>
      </c>
      <c r="F189" s="61" t="s">
        <v>18</v>
      </c>
      <c r="G189" s="61"/>
      <c r="H189" s="61"/>
      <c r="I189" s="61"/>
      <c r="J189" s="61"/>
      <c r="K189" s="61"/>
      <c r="L189" s="61"/>
      <c r="M189" s="62">
        <v>918115.92</v>
      </c>
      <c r="N189" s="62">
        <v>918115.92</v>
      </c>
      <c r="O189" s="62"/>
      <c r="P189" s="62"/>
      <c r="Q189" s="62"/>
      <c r="R189" s="62"/>
      <c r="S189" s="62"/>
      <c r="T189" s="62"/>
      <c r="U189" s="62"/>
      <c r="V189" s="62"/>
      <c r="W189" s="62"/>
      <c r="X189" s="62"/>
      <c r="Y189" s="62"/>
      <c r="Z189" s="62"/>
      <c r="AA189" s="62"/>
      <c r="AB189" s="62"/>
      <c r="AC189" s="62"/>
      <c r="AD189" s="62"/>
      <c r="AE189" s="62">
        <v>782622.01</v>
      </c>
      <c r="AF189" s="50">
        <v>0</v>
      </c>
      <c r="AG189" s="50">
        <v>0</v>
      </c>
      <c r="AH189" s="50">
        <v>13368225.04</v>
      </c>
      <c r="AI189" s="50">
        <v>0</v>
      </c>
      <c r="AJ189" s="50">
        <v>0</v>
      </c>
      <c r="AK189" s="51">
        <v>1</v>
      </c>
      <c r="AL189" s="50">
        <v>0</v>
      </c>
      <c r="AM189" s="51">
        <v>0</v>
      </c>
      <c r="AN189" s="50">
        <v>0</v>
      </c>
    </row>
    <row r="190" spans="1:40" s="45" customFormat="1" ht="38.25" outlineLevel="7">
      <c r="A190" s="52" t="s">
        <v>176</v>
      </c>
      <c r="B190" s="53" t="s">
        <v>17</v>
      </c>
      <c r="C190" s="53" t="s">
        <v>177</v>
      </c>
      <c r="D190" s="53"/>
      <c r="E190" s="53"/>
      <c r="F190" s="54" t="s">
        <v>18</v>
      </c>
      <c r="G190" s="54"/>
      <c r="H190" s="54"/>
      <c r="I190" s="54"/>
      <c r="J190" s="54"/>
      <c r="K190" s="54"/>
      <c r="L190" s="54"/>
      <c r="M190" s="55">
        <f>M191+M200</f>
        <v>30298400</v>
      </c>
      <c r="N190" s="55">
        <f>N191+N200</f>
        <v>30298400</v>
      </c>
      <c r="O190" s="55">
        <f>O191+O200</f>
        <v>0</v>
      </c>
      <c r="P190" s="55">
        <f>P191+P200</f>
        <v>0</v>
      </c>
      <c r="Q190" s="55">
        <f>Q191+Q200</f>
        <v>0</v>
      </c>
      <c r="R190" s="55">
        <f>R191+R200</f>
        <v>0</v>
      </c>
      <c r="S190" s="55">
        <f>S191+S200</f>
        <v>0</v>
      </c>
      <c r="T190" s="55">
        <f>T191+T200</f>
        <v>0</v>
      </c>
      <c r="U190" s="55">
        <f>U191+U200</f>
        <v>0</v>
      </c>
      <c r="V190" s="55">
        <f>V191+V200</f>
        <v>0</v>
      </c>
      <c r="W190" s="55">
        <f>W191+W200</f>
        <v>0</v>
      </c>
      <c r="X190" s="55">
        <f>X191+X200</f>
        <v>0</v>
      </c>
      <c r="Y190" s="55">
        <f>Y191+Y200</f>
        <v>0</v>
      </c>
      <c r="Z190" s="55">
        <f>Z191+Z200</f>
        <v>0</v>
      </c>
      <c r="AA190" s="55">
        <f>AA191+AA200</f>
        <v>0</v>
      </c>
      <c r="AB190" s="55">
        <f>AB191+AB200</f>
        <v>0</v>
      </c>
      <c r="AC190" s="55">
        <f>AC191+AC200</f>
        <v>0</v>
      </c>
      <c r="AD190" s="55">
        <f>AD191+AD200</f>
        <v>0</v>
      </c>
      <c r="AE190" s="55">
        <f>AE191+AE200</f>
        <v>29461893.28</v>
      </c>
      <c r="AF190" s="50">
        <v>0</v>
      </c>
      <c r="AG190" s="50">
        <v>0</v>
      </c>
      <c r="AH190" s="50">
        <v>13368225.04</v>
      </c>
      <c r="AI190" s="50">
        <v>0</v>
      </c>
      <c r="AJ190" s="50">
        <v>0</v>
      </c>
      <c r="AK190" s="51">
        <v>1</v>
      </c>
      <c r="AL190" s="50">
        <v>0</v>
      </c>
      <c r="AM190" s="51">
        <v>0</v>
      </c>
      <c r="AN190" s="50">
        <v>0</v>
      </c>
    </row>
    <row r="191" spans="1:40" s="58" customFormat="1" ht="38.25" outlineLevel="6">
      <c r="A191" s="59" t="s">
        <v>92</v>
      </c>
      <c r="B191" s="60" t="s">
        <v>17</v>
      </c>
      <c r="C191" s="60" t="s">
        <v>177</v>
      </c>
      <c r="D191" s="60" t="s">
        <v>93</v>
      </c>
      <c r="E191" s="60"/>
      <c r="F191" s="61" t="s">
        <v>18</v>
      </c>
      <c r="G191" s="61"/>
      <c r="H191" s="61"/>
      <c r="I191" s="61"/>
      <c r="J191" s="61"/>
      <c r="K191" s="61"/>
      <c r="L191" s="61"/>
      <c r="M191" s="62">
        <f aca="true" t="shared" si="760" ref="M191:M192">M192</f>
        <v>30230000</v>
      </c>
      <c r="N191" s="62">
        <f aca="true" t="shared" si="761" ref="N191:N192">N192</f>
        <v>30230000</v>
      </c>
      <c r="O191" s="62">
        <f aca="true" t="shared" si="762" ref="O191:O192">O192</f>
        <v>0</v>
      </c>
      <c r="P191" s="62">
        <f aca="true" t="shared" si="763" ref="P191:P192">P192</f>
        <v>0</v>
      </c>
      <c r="Q191" s="62">
        <f aca="true" t="shared" si="764" ref="Q191:Q192">Q192</f>
        <v>0</v>
      </c>
      <c r="R191" s="62">
        <f aca="true" t="shared" si="765" ref="R191:R192">R192</f>
        <v>0</v>
      </c>
      <c r="S191" s="62">
        <f aca="true" t="shared" si="766" ref="S191:S192">S192</f>
        <v>0</v>
      </c>
      <c r="T191" s="62">
        <f aca="true" t="shared" si="767" ref="T191:T192">T192</f>
        <v>0</v>
      </c>
      <c r="U191" s="62">
        <f aca="true" t="shared" si="768" ref="U191:U192">U192</f>
        <v>0</v>
      </c>
      <c r="V191" s="62">
        <f aca="true" t="shared" si="769" ref="V191:V192">V192</f>
        <v>0</v>
      </c>
      <c r="W191" s="62">
        <f aca="true" t="shared" si="770" ref="W191:W192">W192</f>
        <v>0</v>
      </c>
      <c r="X191" s="62">
        <f aca="true" t="shared" si="771" ref="X191:X192">X192</f>
        <v>0</v>
      </c>
      <c r="Y191" s="62">
        <f aca="true" t="shared" si="772" ref="Y191:Y192">Y192</f>
        <v>0</v>
      </c>
      <c r="Z191" s="62">
        <f aca="true" t="shared" si="773" ref="Z191:Z192">Z192</f>
        <v>0</v>
      </c>
      <c r="AA191" s="62">
        <f aca="true" t="shared" si="774" ref="AA191:AA192">AA192</f>
        <v>0</v>
      </c>
      <c r="AB191" s="62">
        <f aca="true" t="shared" si="775" ref="AB191:AB192">AB192</f>
        <v>0</v>
      </c>
      <c r="AC191" s="62">
        <f aca="true" t="shared" si="776" ref="AC191:AC192">AC192</f>
        <v>0</v>
      </c>
      <c r="AD191" s="62">
        <f aca="true" t="shared" si="777" ref="AD191:AD192">AD192</f>
        <v>0</v>
      </c>
      <c r="AE191" s="62">
        <f aca="true" t="shared" si="778" ref="AE191:AE192">AE192</f>
        <v>29393493.28</v>
      </c>
      <c r="AF191" s="56">
        <v>0</v>
      </c>
      <c r="AG191" s="56">
        <v>0</v>
      </c>
      <c r="AH191" s="56">
        <v>4262331.25</v>
      </c>
      <c r="AI191" s="56">
        <v>0</v>
      </c>
      <c r="AJ191" s="56">
        <v>0</v>
      </c>
      <c r="AK191" s="57">
        <v>1</v>
      </c>
      <c r="AL191" s="56">
        <v>0</v>
      </c>
      <c r="AM191" s="57">
        <v>0</v>
      </c>
      <c r="AN191" s="56">
        <v>0</v>
      </c>
    </row>
    <row r="192" spans="1:40" ht="26.25" outlineLevel="7">
      <c r="A192" s="59" t="s">
        <v>178</v>
      </c>
      <c r="B192" s="60" t="s">
        <v>17</v>
      </c>
      <c r="C192" s="60" t="s">
        <v>177</v>
      </c>
      <c r="D192" s="60" t="s">
        <v>179</v>
      </c>
      <c r="E192" s="60"/>
      <c r="F192" s="61" t="s">
        <v>18</v>
      </c>
      <c r="G192" s="61"/>
      <c r="H192" s="61"/>
      <c r="I192" s="61"/>
      <c r="J192" s="61"/>
      <c r="K192" s="61"/>
      <c r="L192" s="61"/>
      <c r="M192" s="62">
        <f t="shared" si="760"/>
        <v>30230000</v>
      </c>
      <c r="N192" s="62">
        <f t="shared" si="761"/>
        <v>30230000</v>
      </c>
      <c r="O192" s="62">
        <f t="shared" si="762"/>
        <v>0</v>
      </c>
      <c r="P192" s="62">
        <f t="shared" si="763"/>
        <v>0</v>
      </c>
      <c r="Q192" s="62">
        <f t="shared" si="764"/>
        <v>0</v>
      </c>
      <c r="R192" s="62">
        <f t="shared" si="765"/>
        <v>0</v>
      </c>
      <c r="S192" s="62">
        <f t="shared" si="766"/>
        <v>0</v>
      </c>
      <c r="T192" s="62">
        <f t="shared" si="767"/>
        <v>0</v>
      </c>
      <c r="U192" s="62">
        <f t="shared" si="768"/>
        <v>0</v>
      </c>
      <c r="V192" s="62">
        <f t="shared" si="769"/>
        <v>0</v>
      </c>
      <c r="W192" s="62">
        <f t="shared" si="770"/>
        <v>0</v>
      </c>
      <c r="X192" s="62">
        <f t="shared" si="771"/>
        <v>0</v>
      </c>
      <c r="Y192" s="62">
        <f t="shared" si="772"/>
        <v>0</v>
      </c>
      <c r="Z192" s="62">
        <f t="shared" si="773"/>
        <v>0</v>
      </c>
      <c r="AA192" s="62">
        <f t="shared" si="774"/>
        <v>0</v>
      </c>
      <c r="AB192" s="62">
        <f t="shared" si="775"/>
        <v>0</v>
      </c>
      <c r="AC192" s="62">
        <f t="shared" si="776"/>
        <v>0</v>
      </c>
      <c r="AD192" s="62">
        <f t="shared" si="777"/>
        <v>0</v>
      </c>
      <c r="AE192" s="62">
        <f t="shared" si="778"/>
        <v>29393493.28</v>
      </c>
      <c r="AF192" s="50">
        <v>0</v>
      </c>
      <c r="AG192" s="50">
        <v>0</v>
      </c>
      <c r="AH192" s="50">
        <v>4262331.25</v>
      </c>
      <c r="AI192" s="50">
        <v>0</v>
      </c>
      <c r="AJ192" s="50">
        <v>0</v>
      </c>
      <c r="AK192" s="51">
        <v>1</v>
      </c>
      <c r="AL192" s="50">
        <v>0</v>
      </c>
      <c r="AM192" s="51">
        <v>0</v>
      </c>
      <c r="AN192" s="50">
        <v>0</v>
      </c>
    </row>
    <row r="193" spans="1:40" ht="50.25" outlineLevel="7">
      <c r="A193" s="59" t="s">
        <v>180</v>
      </c>
      <c r="B193" s="60" t="s">
        <v>17</v>
      </c>
      <c r="C193" s="60" t="s">
        <v>177</v>
      </c>
      <c r="D193" s="60" t="s">
        <v>181</v>
      </c>
      <c r="E193" s="60"/>
      <c r="F193" s="61" t="s">
        <v>18</v>
      </c>
      <c r="G193" s="61"/>
      <c r="H193" s="61"/>
      <c r="I193" s="61"/>
      <c r="J193" s="61"/>
      <c r="K193" s="61"/>
      <c r="L193" s="61"/>
      <c r="M193" s="62">
        <f>M194+M196+M198</f>
        <v>30230000</v>
      </c>
      <c r="N193" s="62">
        <f>N194+N196+N198</f>
        <v>30230000</v>
      </c>
      <c r="O193" s="62">
        <f>O194+O196+O198</f>
        <v>0</v>
      </c>
      <c r="P193" s="62">
        <f>P194+P196+P198</f>
        <v>0</v>
      </c>
      <c r="Q193" s="62">
        <f>Q194+Q196+Q198</f>
        <v>0</v>
      </c>
      <c r="R193" s="62">
        <f>R194+R196+R198</f>
        <v>0</v>
      </c>
      <c r="S193" s="62">
        <f>S194+S196+S198</f>
        <v>0</v>
      </c>
      <c r="T193" s="62">
        <f>T194+T196+T198</f>
        <v>0</v>
      </c>
      <c r="U193" s="62">
        <f>U194+U196+U198</f>
        <v>0</v>
      </c>
      <c r="V193" s="62">
        <f>V194+V196+V198</f>
        <v>0</v>
      </c>
      <c r="W193" s="62">
        <f>W194+W196+W198</f>
        <v>0</v>
      </c>
      <c r="X193" s="62">
        <f>X194+X196+X198</f>
        <v>0</v>
      </c>
      <c r="Y193" s="62">
        <f>Y194+Y196+Y198</f>
        <v>0</v>
      </c>
      <c r="Z193" s="62">
        <f>Z194+Z196+Z198</f>
        <v>0</v>
      </c>
      <c r="AA193" s="62">
        <f>AA194+AA196+AA198</f>
        <v>0</v>
      </c>
      <c r="AB193" s="62">
        <f>AB194+AB196+AB198</f>
        <v>0</v>
      </c>
      <c r="AC193" s="62">
        <f>AC194+AC196+AC198</f>
        <v>0</v>
      </c>
      <c r="AD193" s="62">
        <f>AD194+AD196+AD198</f>
        <v>0</v>
      </c>
      <c r="AE193" s="62">
        <f>AE194+AE196+AE198</f>
        <v>29393493.28</v>
      </c>
      <c r="AF193" s="50">
        <v>0</v>
      </c>
      <c r="AG193" s="50">
        <v>0</v>
      </c>
      <c r="AH193" s="50">
        <v>4262331.25</v>
      </c>
      <c r="AI193" s="50">
        <v>0</v>
      </c>
      <c r="AJ193" s="50">
        <v>0</v>
      </c>
      <c r="AK193" s="51">
        <v>1</v>
      </c>
      <c r="AL193" s="50">
        <v>0</v>
      </c>
      <c r="AM193" s="51">
        <v>0</v>
      </c>
      <c r="AN193" s="50">
        <v>0</v>
      </c>
    </row>
    <row r="194" spans="1:40" ht="62.25" outlineLevel="6">
      <c r="A194" s="59" t="s">
        <v>28</v>
      </c>
      <c r="B194" s="60" t="s">
        <v>17</v>
      </c>
      <c r="C194" s="60" t="s">
        <v>177</v>
      </c>
      <c r="D194" s="60" t="s">
        <v>181</v>
      </c>
      <c r="E194" s="60" t="s">
        <v>38</v>
      </c>
      <c r="F194" s="61" t="s">
        <v>18</v>
      </c>
      <c r="G194" s="61"/>
      <c r="H194" s="61"/>
      <c r="I194" s="61"/>
      <c r="J194" s="61"/>
      <c r="K194" s="61"/>
      <c r="L194" s="61"/>
      <c r="M194" s="62">
        <f>M195</f>
        <v>26465000</v>
      </c>
      <c r="N194" s="62">
        <f>N195</f>
        <v>26465000</v>
      </c>
      <c r="O194" s="62">
        <f>O195</f>
        <v>0</v>
      </c>
      <c r="P194" s="62">
        <f>P195</f>
        <v>0</v>
      </c>
      <c r="Q194" s="62">
        <f>Q195</f>
        <v>0</v>
      </c>
      <c r="R194" s="62">
        <f>R195</f>
        <v>0</v>
      </c>
      <c r="S194" s="62">
        <f>S195</f>
        <v>0</v>
      </c>
      <c r="T194" s="62">
        <f>T195</f>
        <v>0</v>
      </c>
      <c r="U194" s="62">
        <f>U195</f>
        <v>0</v>
      </c>
      <c r="V194" s="62">
        <f>V195</f>
        <v>0</v>
      </c>
      <c r="W194" s="62">
        <f>W195</f>
        <v>0</v>
      </c>
      <c r="X194" s="62">
        <f>X195</f>
        <v>0</v>
      </c>
      <c r="Y194" s="62">
        <f>Y195</f>
        <v>0</v>
      </c>
      <c r="Z194" s="62">
        <f>Z195</f>
        <v>0</v>
      </c>
      <c r="AA194" s="62">
        <f>AA195</f>
        <v>0</v>
      </c>
      <c r="AB194" s="62">
        <f>AB195</f>
        <v>0</v>
      </c>
      <c r="AC194" s="62">
        <f>AC195</f>
        <v>0</v>
      </c>
      <c r="AD194" s="62">
        <f>AD195</f>
        <v>0</v>
      </c>
      <c r="AE194" s="62">
        <f>AE195</f>
        <v>26332829.73</v>
      </c>
      <c r="AF194" s="50">
        <v>0</v>
      </c>
      <c r="AG194" s="50">
        <v>0</v>
      </c>
      <c r="AH194" s="50">
        <v>17458793.72</v>
      </c>
      <c r="AI194" s="50">
        <v>0</v>
      </c>
      <c r="AJ194" s="50">
        <v>0</v>
      </c>
      <c r="AK194" s="51">
        <v>1</v>
      </c>
      <c r="AL194" s="50">
        <v>0</v>
      </c>
      <c r="AM194" s="51">
        <v>0</v>
      </c>
      <c r="AN194" s="50">
        <v>0</v>
      </c>
    </row>
    <row r="195" spans="1:40" ht="15.75" outlineLevel="7">
      <c r="A195" s="59" t="s">
        <v>84</v>
      </c>
      <c r="B195" s="60" t="s">
        <v>17</v>
      </c>
      <c r="C195" s="60" t="s">
        <v>177</v>
      </c>
      <c r="D195" s="60" t="s">
        <v>181</v>
      </c>
      <c r="E195" s="60" t="s">
        <v>85</v>
      </c>
      <c r="F195" s="61" t="s">
        <v>18</v>
      </c>
      <c r="G195" s="61"/>
      <c r="H195" s="61"/>
      <c r="I195" s="61"/>
      <c r="J195" s="61"/>
      <c r="K195" s="61"/>
      <c r="L195" s="61"/>
      <c r="M195" s="62">
        <v>26465000</v>
      </c>
      <c r="N195" s="62">
        <v>26465000</v>
      </c>
      <c r="O195" s="62"/>
      <c r="P195" s="62"/>
      <c r="Q195" s="62"/>
      <c r="R195" s="62"/>
      <c r="S195" s="62"/>
      <c r="T195" s="62"/>
      <c r="U195" s="62"/>
      <c r="V195" s="62"/>
      <c r="W195" s="62"/>
      <c r="X195" s="62"/>
      <c r="Y195" s="62"/>
      <c r="Z195" s="62"/>
      <c r="AA195" s="62"/>
      <c r="AB195" s="62"/>
      <c r="AC195" s="62"/>
      <c r="AD195" s="62"/>
      <c r="AE195" s="62">
        <v>26332829.73</v>
      </c>
      <c r="AF195" s="50">
        <v>0</v>
      </c>
      <c r="AG195" s="50">
        <v>0</v>
      </c>
      <c r="AH195" s="50">
        <v>17458793.72</v>
      </c>
      <c r="AI195" s="50">
        <v>0</v>
      </c>
      <c r="AJ195" s="50">
        <v>0</v>
      </c>
      <c r="AK195" s="51">
        <v>1</v>
      </c>
      <c r="AL195" s="50">
        <v>0</v>
      </c>
      <c r="AM195" s="51">
        <v>0</v>
      </c>
      <c r="AN195" s="50">
        <v>0</v>
      </c>
    </row>
    <row r="196" spans="1:40" ht="26.25" outlineLevel="7">
      <c r="A196" s="59" t="s">
        <v>32</v>
      </c>
      <c r="B196" s="60" t="s">
        <v>17</v>
      </c>
      <c r="C196" s="60" t="s">
        <v>177</v>
      </c>
      <c r="D196" s="60" t="s">
        <v>181</v>
      </c>
      <c r="E196" s="60" t="s">
        <v>33</v>
      </c>
      <c r="F196" s="61" t="s">
        <v>18</v>
      </c>
      <c r="G196" s="61"/>
      <c r="H196" s="61"/>
      <c r="I196" s="61"/>
      <c r="J196" s="61"/>
      <c r="K196" s="61"/>
      <c r="L196" s="61"/>
      <c r="M196" s="62">
        <f>M197</f>
        <v>3710000</v>
      </c>
      <c r="N196" s="62">
        <f>N197</f>
        <v>3710000</v>
      </c>
      <c r="O196" s="62">
        <f>O197</f>
        <v>0</v>
      </c>
      <c r="P196" s="62">
        <f>P197</f>
        <v>0</v>
      </c>
      <c r="Q196" s="62">
        <f>Q197</f>
        <v>0</v>
      </c>
      <c r="R196" s="62">
        <f>R197</f>
        <v>0</v>
      </c>
      <c r="S196" s="62">
        <f>S197</f>
        <v>0</v>
      </c>
      <c r="T196" s="62">
        <f>T197</f>
        <v>0</v>
      </c>
      <c r="U196" s="62">
        <f>U197</f>
        <v>0</v>
      </c>
      <c r="V196" s="62">
        <f>V197</f>
        <v>0</v>
      </c>
      <c r="W196" s="62">
        <f>W197</f>
        <v>0</v>
      </c>
      <c r="X196" s="62">
        <f>X197</f>
        <v>0</v>
      </c>
      <c r="Y196" s="62">
        <f>Y197</f>
        <v>0</v>
      </c>
      <c r="Z196" s="62">
        <f>Z197</f>
        <v>0</v>
      </c>
      <c r="AA196" s="62">
        <f>AA197</f>
        <v>0</v>
      </c>
      <c r="AB196" s="62">
        <f>AB197</f>
        <v>0</v>
      </c>
      <c r="AC196" s="62">
        <f>AC197</f>
        <v>0</v>
      </c>
      <c r="AD196" s="62">
        <f>AD197</f>
        <v>0</v>
      </c>
      <c r="AE196" s="62">
        <f>AE197</f>
        <v>3060663.55</v>
      </c>
      <c r="AF196" s="50">
        <v>0</v>
      </c>
      <c r="AG196" s="50">
        <v>0</v>
      </c>
      <c r="AH196" s="50">
        <v>17458793.72</v>
      </c>
      <c r="AI196" s="50">
        <v>0</v>
      </c>
      <c r="AJ196" s="50">
        <v>0</v>
      </c>
      <c r="AK196" s="51">
        <v>1</v>
      </c>
      <c r="AL196" s="50">
        <v>0</v>
      </c>
      <c r="AM196" s="51">
        <v>0</v>
      </c>
      <c r="AN196" s="50">
        <v>0</v>
      </c>
    </row>
    <row r="197" spans="1:40" ht="26.25" outlineLevel="6">
      <c r="A197" s="59" t="s">
        <v>34</v>
      </c>
      <c r="B197" s="60" t="s">
        <v>17</v>
      </c>
      <c r="C197" s="60" t="s">
        <v>177</v>
      </c>
      <c r="D197" s="60" t="s">
        <v>181</v>
      </c>
      <c r="E197" s="60" t="s">
        <v>35</v>
      </c>
      <c r="F197" s="61" t="s">
        <v>18</v>
      </c>
      <c r="G197" s="61"/>
      <c r="H197" s="61"/>
      <c r="I197" s="61"/>
      <c r="J197" s="61"/>
      <c r="K197" s="61"/>
      <c r="L197" s="61"/>
      <c r="M197" s="62">
        <v>3710000</v>
      </c>
      <c r="N197" s="62">
        <v>3710000</v>
      </c>
      <c r="O197" s="62"/>
      <c r="P197" s="62"/>
      <c r="Q197" s="62"/>
      <c r="R197" s="62"/>
      <c r="S197" s="62"/>
      <c r="T197" s="62"/>
      <c r="U197" s="62"/>
      <c r="V197" s="62"/>
      <c r="W197" s="62"/>
      <c r="X197" s="62"/>
      <c r="Y197" s="62"/>
      <c r="Z197" s="62"/>
      <c r="AA197" s="62"/>
      <c r="AB197" s="62"/>
      <c r="AC197" s="62"/>
      <c r="AD197" s="62"/>
      <c r="AE197" s="62">
        <v>3060663.55</v>
      </c>
      <c r="AF197" s="50">
        <v>0</v>
      </c>
      <c r="AG197" s="50">
        <v>0</v>
      </c>
      <c r="AH197" s="50">
        <v>213483833</v>
      </c>
      <c r="AI197" s="50">
        <v>0</v>
      </c>
      <c r="AJ197" s="50">
        <v>0</v>
      </c>
      <c r="AK197" s="51">
        <v>1</v>
      </c>
      <c r="AL197" s="50">
        <v>0</v>
      </c>
      <c r="AM197" s="51">
        <v>0</v>
      </c>
      <c r="AN197" s="50">
        <v>0</v>
      </c>
    </row>
    <row r="198" spans="1:40" ht="15.75" outlineLevel="7">
      <c r="A198" s="59" t="s">
        <v>47</v>
      </c>
      <c r="B198" s="60" t="s">
        <v>17</v>
      </c>
      <c r="C198" s="60" t="s">
        <v>177</v>
      </c>
      <c r="D198" s="60" t="s">
        <v>181</v>
      </c>
      <c r="E198" s="60" t="s">
        <v>48</v>
      </c>
      <c r="F198" s="61" t="s">
        <v>18</v>
      </c>
      <c r="G198" s="61"/>
      <c r="H198" s="61"/>
      <c r="I198" s="61"/>
      <c r="J198" s="61"/>
      <c r="K198" s="61"/>
      <c r="L198" s="61"/>
      <c r="M198" s="62">
        <f>M199</f>
        <v>55000</v>
      </c>
      <c r="N198" s="62">
        <f>N199</f>
        <v>55000</v>
      </c>
      <c r="O198" s="62">
        <f>O199</f>
        <v>0</v>
      </c>
      <c r="P198" s="62">
        <f>P199</f>
        <v>0</v>
      </c>
      <c r="Q198" s="62">
        <f>Q199</f>
        <v>0</v>
      </c>
      <c r="R198" s="62">
        <f>R199</f>
        <v>0</v>
      </c>
      <c r="S198" s="62">
        <f>S199</f>
        <v>0</v>
      </c>
      <c r="T198" s="62">
        <f>T199</f>
        <v>0</v>
      </c>
      <c r="U198" s="62">
        <f>U199</f>
        <v>0</v>
      </c>
      <c r="V198" s="62">
        <f>V199</f>
        <v>0</v>
      </c>
      <c r="W198" s="62">
        <f>W199</f>
        <v>0</v>
      </c>
      <c r="X198" s="62">
        <f>X199</f>
        <v>0</v>
      </c>
      <c r="Y198" s="62">
        <f>Y199</f>
        <v>0</v>
      </c>
      <c r="Z198" s="62">
        <f>Z199</f>
        <v>0</v>
      </c>
      <c r="AA198" s="62">
        <f>AA199</f>
        <v>0</v>
      </c>
      <c r="AB198" s="62">
        <f>AB199</f>
        <v>0</v>
      </c>
      <c r="AC198" s="62">
        <f>AC199</f>
        <v>0</v>
      </c>
      <c r="AD198" s="62">
        <f>AD199</f>
        <v>0</v>
      </c>
      <c r="AE198" s="62">
        <f>AE199</f>
        <v>0</v>
      </c>
      <c r="AF198" s="50">
        <v>0</v>
      </c>
      <c r="AG198" s="50">
        <v>0</v>
      </c>
      <c r="AH198" s="50">
        <v>213483833</v>
      </c>
      <c r="AI198" s="50">
        <v>0</v>
      </c>
      <c r="AJ198" s="50">
        <v>0</v>
      </c>
      <c r="AK198" s="51">
        <v>1</v>
      </c>
      <c r="AL198" s="50">
        <v>0</v>
      </c>
      <c r="AM198" s="51">
        <v>0</v>
      </c>
      <c r="AN198" s="50">
        <v>0</v>
      </c>
    </row>
    <row r="199" spans="1:40" ht="15.75" outlineLevel="7">
      <c r="A199" s="59" t="s">
        <v>49</v>
      </c>
      <c r="B199" s="60" t="s">
        <v>17</v>
      </c>
      <c r="C199" s="60" t="s">
        <v>177</v>
      </c>
      <c r="D199" s="60" t="s">
        <v>181</v>
      </c>
      <c r="E199" s="60" t="s">
        <v>50</v>
      </c>
      <c r="F199" s="61" t="s">
        <v>18</v>
      </c>
      <c r="G199" s="61"/>
      <c r="H199" s="61"/>
      <c r="I199" s="61"/>
      <c r="J199" s="61"/>
      <c r="K199" s="61"/>
      <c r="L199" s="61"/>
      <c r="M199" s="62">
        <v>55000</v>
      </c>
      <c r="N199" s="62">
        <v>55000</v>
      </c>
      <c r="O199" s="62"/>
      <c r="P199" s="62"/>
      <c r="Q199" s="62"/>
      <c r="R199" s="62"/>
      <c r="S199" s="62"/>
      <c r="T199" s="62"/>
      <c r="U199" s="62"/>
      <c r="V199" s="62"/>
      <c r="W199" s="62"/>
      <c r="X199" s="62"/>
      <c r="Y199" s="62"/>
      <c r="Z199" s="62"/>
      <c r="AA199" s="62"/>
      <c r="AB199" s="62"/>
      <c r="AC199" s="62"/>
      <c r="AD199" s="62"/>
      <c r="AE199" s="62">
        <v>0</v>
      </c>
      <c r="AF199" s="50">
        <v>0</v>
      </c>
      <c r="AG199" s="50">
        <v>0</v>
      </c>
      <c r="AH199" s="50">
        <v>213483833</v>
      </c>
      <c r="AI199" s="50">
        <v>0</v>
      </c>
      <c r="AJ199" s="50">
        <v>0</v>
      </c>
      <c r="AK199" s="51">
        <v>1</v>
      </c>
      <c r="AL199" s="50">
        <v>0</v>
      </c>
      <c r="AM199" s="51">
        <v>0</v>
      </c>
      <c r="AN199" s="50">
        <v>0</v>
      </c>
    </row>
    <row r="200" spans="1:40" ht="15.75" outlineLevel="7">
      <c r="A200" s="59" t="s">
        <v>23</v>
      </c>
      <c r="B200" s="60" t="s">
        <v>17</v>
      </c>
      <c r="C200" s="60" t="s">
        <v>177</v>
      </c>
      <c r="D200" s="60" t="s">
        <v>24</v>
      </c>
      <c r="E200" s="60"/>
      <c r="F200" s="61"/>
      <c r="G200" s="61"/>
      <c r="H200" s="61"/>
      <c r="I200" s="61"/>
      <c r="J200" s="61"/>
      <c r="K200" s="61"/>
      <c r="L200" s="61"/>
      <c r="M200" s="62">
        <f aca="true" t="shared" si="779" ref="M200:M203">M201</f>
        <v>68400</v>
      </c>
      <c r="N200" s="62">
        <f aca="true" t="shared" si="780" ref="N200:N203">N201</f>
        <v>68400</v>
      </c>
      <c r="O200" s="62">
        <f aca="true" t="shared" si="781" ref="O200:O203">O201</f>
        <v>0</v>
      </c>
      <c r="P200" s="62">
        <f aca="true" t="shared" si="782" ref="P200:P203">P201</f>
        <v>0</v>
      </c>
      <c r="Q200" s="62">
        <f aca="true" t="shared" si="783" ref="Q200:Q203">Q201</f>
        <v>0</v>
      </c>
      <c r="R200" s="62">
        <f aca="true" t="shared" si="784" ref="R200:R203">R201</f>
        <v>0</v>
      </c>
      <c r="S200" s="62">
        <f aca="true" t="shared" si="785" ref="S200:S203">S201</f>
        <v>0</v>
      </c>
      <c r="T200" s="62">
        <f aca="true" t="shared" si="786" ref="T200:T203">T201</f>
        <v>0</v>
      </c>
      <c r="U200" s="62">
        <f aca="true" t="shared" si="787" ref="U200:U203">U201</f>
        <v>0</v>
      </c>
      <c r="V200" s="62">
        <f aca="true" t="shared" si="788" ref="V200:V203">V201</f>
        <v>0</v>
      </c>
      <c r="W200" s="62">
        <f aca="true" t="shared" si="789" ref="W200:W203">W201</f>
        <v>0</v>
      </c>
      <c r="X200" s="62">
        <f aca="true" t="shared" si="790" ref="X200:X203">X201</f>
        <v>0</v>
      </c>
      <c r="Y200" s="62">
        <f aca="true" t="shared" si="791" ref="Y200:Y203">Y201</f>
        <v>0</v>
      </c>
      <c r="Z200" s="62">
        <f aca="true" t="shared" si="792" ref="Z200:Z203">Z201</f>
        <v>0</v>
      </c>
      <c r="AA200" s="62">
        <f aca="true" t="shared" si="793" ref="AA200:AA203">AA201</f>
        <v>0</v>
      </c>
      <c r="AB200" s="62">
        <f aca="true" t="shared" si="794" ref="AB200:AB203">AB201</f>
        <v>0</v>
      </c>
      <c r="AC200" s="62">
        <f aca="true" t="shared" si="795" ref="AC200:AC203">AC201</f>
        <v>0</v>
      </c>
      <c r="AD200" s="62">
        <f aca="true" t="shared" si="796" ref="AD200:AD203">AD201</f>
        <v>0</v>
      </c>
      <c r="AE200" s="62">
        <f aca="true" t="shared" si="797" ref="AE200:AE203">AE201</f>
        <v>68400</v>
      </c>
      <c r="AF200" s="50"/>
      <c r="AG200" s="50"/>
      <c r="AH200" s="50"/>
      <c r="AI200" s="50"/>
      <c r="AJ200" s="50"/>
      <c r="AK200" s="51"/>
      <c r="AL200" s="50"/>
      <c r="AM200" s="51"/>
      <c r="AN200" s="50"/>
    </row>
    <row r="201" spans="1:40" ht="15.75" outlineLevel="7">
      <c r="A201" s="59" t="s">
        <v>119</v>
      </c>
      <c r="B201" s="60" t="s">
        <v>17</v>
      </c>
      <c r="C201" s="60" t="s">
        <v>177</v>
      </c>
      <c r="D201" s="60" t="s">
        <v>120</v>
      </c>
      <c r="E201" s="60"/>
      <c r="F201" s="61"/>
      <c r="G201" s="61"/>
      <c r="H201" s="61"/>
      <c r="I201" s="61"/>
      <c r="J201" s="61"/>
      <c r="K201" s="61"/>
      <c r="L201" s="61"/>
      <c r="M201" s="62">
        <f t="shared" si="779"/>
        <v>68400</v>
      </c>
      <c r="N201" s="62">
        <f t="shared" si="780"/>
        <v>68400</v>
      </c>
      <c r="O201" s="62">
        <f t="shared" si="781"/>
        <v>0</v>
      </c>
      <c r="P201" s="62">
        <f t="shared" si="782"/>
        <v>0</v>
      </c>
      <c r="Q201" s="62">
        <f t="shared" si="783"/>
        <v>0</v>
      </c>
      <c r="R201" s="62">
        <f t="shared" si="784"/>
        <v>0</v>
      </c>
      <c r="S201" s="62">
        <f t="shared" si="785"/>
        <v>0</v>
      </c>
      <c r="T201" s="62">
        <f t="shared" si="786"/>
        <v>0</v>
      </c>
      <c r="U201" s="62">
        <f t="shared" si="787"/>
        <v>0</v>
      </c>
      <c r="V201" s="62">
        <f t="shared" si="788"/>
        <v>0</v>
      </c>
      <c r="W201" s="62">
        <f t="shared" si="789"/>
        <v>0</v>
      </c>
      <c r="X201" s="62">
        <f t="shared" si="790"/>
        <v>0</v>
      </c>
      <c r="Y201" s="62">
        <f t="shared" si="791"/>
        <v>0</v>
      </c>
      <c r="Z201" s="62">
        <f t="shared" si="792"/>
        <v>0</v>
      </c>
      <c r="AA201" s="62">
        <f t="shared" si="793"/>
        <v>0</v>
      </c>
      <c r="AB201" s="62">
        <f t="shared" si="794"/>
        <v>0</v>
      </c>
      <c r="AC201" s="62">
        <f t="shared" si="795"/>
        <v>0</v>
      </c>
      <c r="AD201" s="62">
        <f t="shared" si="796"/>
        <v>0</v>
      </c>
      <c r="AE201" s="62">
        <f t="shared" si="797"/>
        <v>68400</v>
      </c>
      <c r="AF201" s="50"/>
      <c r="AG201" s="50"/>
      <c r="AH201" s="50"/>
      <c r="AI201" s="50"/>
      <c r="AJ201" s="50"/>
      <c r="AK201" s="51"/>
      <c r="AL201" s="50"/>
      <c r="AM201" s="51"/>
      <c r="AN201" s="50"/>
    </row>
    <row r="202" spans="1:40" ht="26.25" outlineLevel="7">
      <c r="A202" s="59" t="s">
        <v>121</v>
      </c>
      <c r="B202" s="60" t="s">
        <v>17</v>
      </c>
      <c r="C202" s="60" t="s">
        <v>177</v>
      </c>
      <c r="D202" s="60" t="s">
        <v>122</v>
      </c>
      <c r="E202" s="60"/>
      <c r="F202" s="61"/>
      <c r="G202" s="61"/>
      <c r="H202" s="61"/>
      <c r="I202" s="61"/>
      <c r="J202" s="61"/>
      <c r="K202" s="61"/>
      <c r="L202" s="61"/>
      <c r="M202" s="62">
        <f t="shared" si="779"/>
        <v>68400</v>
      </c>
      <c r="N202" s="62">
        <f t="shared" si="780"/>
        <v>68400</v>
      </c>
      <c r="O202" s="62">
        <f t="shared" si="781"/>
        <v>0</v>
      </c>
      <c r="P202" s="62">
        <f t="shared" si="782"/>
        <v>0</v>
      </c>
      <c r="Q202" s="62">
        <f t="shared" si="783"/>
        <v>0</v>
      </c>
      <c r="R202" s="62">
        <f t="shared" si="784"/>
        <v>0</v>
      </c>
      <c r="S202" s="62">
        <f t="shared" si="785"/>
        <v>0</v>
      </c>
      <c r="T202" s="62">
        <f t="shared" si="786"/>
        <v>0</v>
      </c>
      <c r="U202" s="62">
        <f t="shared" si="787"/>
        <v>0</v>
      </c>
      <c r="V202" s="62">
        <f t="shared" si="788"/>
        <v>0</v>
      </c>
      <c r="W202" s="62">
        <f t="shared" si="789"/>
        <v>0</v>
      </c>
      <c r="X202" s="62">
        <f t="shared" si="790"/>
        <v>0</v>
      </c>
      <c r="Y202" s="62">
        <f t="shared" si="791"/>
        <v>0</v>
      </c>
      <c r="Z202" s="62">
        <f t="shared" si="792"/>
        <v>0</v>
      </c>
      <c r="AA202" s="62">
        <f t="shared" si="793"/>
        <v>0</v>
      </c>
      <c r="AB202" s="62">
        <f t="shared" si="794"/>
        <v>0</v>
      </c>
      <c r="AC202" s="62">
        <f t="shared" si="795"/>
        <v>0</v>
      </c>
      <c r="AD202" s="62">
        <f t="shared" si="796"/>
        <v>0</v>
      </c>
      <c r="AE202" s="62">
        <f t="shared" si="797"/>
        <v>68400</v>
      </c>
      <c r="AF202" s="50"/>
      <c r="AG202" s="50"/>
      <c r="AH202" s="50"/>
      <c r="AI202" s="50"/>
      <c r="AJ202" s="50"/>
      <c r="AK202" s="51"/>
      <c r="AL202" s="50"/>
      <c r="AM202" s="51"/>
      <c r="AN202" s="50"/>
    </row>
    <row r="203" spans="1:40" ht="26.25" outlineLevel="7">
      <c r="A203" s="59" t="s">
        <v>32</v>
      </c>
      <c r="B203" s="60" t="s">
        <v>17</v>
      </c>
      <c r="C203" s="60" t="s">
        <v>177</v>
      </c>
      <c r="D203" s="60" t="s">
        <v>122</v>
      </c>
      <c r="E203" s="60" t="s">
        <v>33</v>
      </c>
      <c r="F203" s="61"/>
      <c r="G203" s="61"/>
      <c r="H203" s="61"/>
      <c r="I203" s="61"/>
      <c r="J203" s="61"/>
      <c r="K203" s="61"/>
      <c r="L203" s="61"/>
      <c r="M203" s="62">
        <f t="shared" si="779"/>
        <v>68400</v>
      </c>
      <c r="N203" s="62">
        <f t="shared" si="780"/>
        <v>68400</v>
      </c>
      <c r="O203" s="62">
        <f t="shared" si="781"/>
        <v>0</v>
      </c>
      <c r="P203" s="62">
        <f t="shared" si="782"/>
        <v>0</v>
      </c>
      <c r="Q203" s="62">
        <f t="shared" si="783"/>
        <v>0</v>
      </c>
      <c r="R203" s="62">
        <f t="shared" si="784"/>
        <v>0</v>
      </c>
      <c r="S203" s="62">
        <f t="shared" si="785"/>
        <v>0</v>
      </c>
      <c r="T203" s="62">
        <f t="shared" si="786"/>
        <v>0</v>
      </c>
      <c r="U203" s="62">
        <f t="shared" si="787"/>
        <v>0</v>
      </c>
      <c r="V203" s="62">
        <f t="shared" si="788"/>
        <v>0</v>
      </c>
      <c r="W203" s="62">
        <f t="shared" si="789"/>
        <v>0</v>
      </c>
      <c r="X203" s="62">
        <f t="shared" si="790"/>
        <v>0</v>
      </c>
      <c r="Y203" s="62">
        <f t="shared" si="791"/>
        <v>0</v>
      </c>
      <c r="Z203" s="62">
        <f t="shared" si="792"/>
        <v>0</v>
      </c>
      <c r="AA203" s="62">
        <f t="shared" si="793"/>
        <v>0</v>
      </c>
      <c r="AB203" s="62">
        <f t="shared" si="794"/>
        <v>0</v>
      </c>
      <c r="AC203" s="62">
        <f t="shared" si="795"/>
        <v>0</v>
      </c>
      <c r="AD203" s="62">
        <f t="shared" si="796"/>
        <v>0</v>
      </c>
      <c r="AE203" s="62">
        <f t="shared" si="797"/>
        <v>68400</v>
      </c>
      <c r="AF203" s="50"/>
      <c r="AG203" s="50"/>
      <c r="AH203" s="50"/>
      <c r="AI203" s="50"/>
      <c r="AJ203" s="50"/>
      <c r="AK203" s="51"/>
      <c r="AL203" s="50"/>
      <c r="AM203" s="51"/>
      <c r="AN203" s="50"/>
    </row>
    <row r="204" spans="1:40" ht="26.25" outlineLevel="7">
      <c r="A204" s="59" t="s">
        <v>34</v>
      </c>
      <c r="B204" s="60" t="s">
        <v>17</v>
      </c>
      <c r="C204" s="60" t="s">
        <v>177</v>
      </c>
      <c r="D204" s="60" t="s">
        <v>122</v>
      </c>
      <c r="E204" s="60" t="s">
        <v>35</v>
      </c>
      <c r="F204" s="61"/>
      <c r="G204" s="61"/>
      <c r="H204" s="61"/>
      <c r="I204" s="61"/>
      <c r="J204" s="61"/>
      <c r="K204" s="61"/>
      <c r="L204" s="61"/>
      <c r="M204" s="62">
        <v>68400</v>
      </c>
      <c r="N204" s="62">
        <v>68400</v>
      </c>
      <c r="O204" s="62"/>
      <c r="P204" s="62"/>
      <c r="Q204" s="62"/>
      <c r="R204" s="62"/>
      <c r="S204" s="62"/>
      <c r="T204" s="62"/>
      <c r="U204" s="62"/>
      <c r="V204" s="62"/>
      <c r="W204" s="62"/>
      <c r="X204" s="62"/>
      <c r="Y204" s="62"/>
      <c r="Z204" s="62"/>
      <c r="AA204" s="62"/>
      <c r="AB204" s="62"/>
      <c r="AC204" s="62"/>
      <c r="AD204" s="62"/>
      <c r="AE204" s="62">
        <v>68400</v>
      </c>
      <c r="AF204" s="50"/>
      <c r="AG204" s="50"/>
      <c r="AH204" s="50"/>
      <c r="AI204" s="50"/>
      <c r="AJ204" s="50"/>
      <c r="AK204" s="51"/>
      <c r="AL204" s="50"/>
      <c r="AM204" s="51"/>
      <c r="AN204" s="50"/>
    </row>
    <row r="205" spans="1:40" ht="15.75" outlineLevel="6">
      <c r="A205" s="52" t="s">
        <v>182</v>
      </c>
      <c r="B205" s="53" t="s">
        <v>17</v>
      </c>
      <c r="C205" s="53" t="s">
        <v>183</v>
      </c>
      <c r="D205" s="53"/>
      <c r="E205" s="53"/>
      <c r="F205" s="54" t="s">
        <v>18</v>
      </c>
      <c r="G205" s="54"/>
      <c r="H205" s="54"/>
      <c r="I205" s="54"/>
      <c r="J205" s="54"/>
      <c r="K205" s="54"/>
      <c r="L205" s="54"/>
      <c r="M205" s="55">
        <f aca="true" t="shared" si="798" ref="M205:M209">M206</f>
        <v>800000</v>
      </c>
      <c r="N205" s="55">
        <f aca="true" t="shared" si="799" ref="N205:N209">N206</f>
        <v>800000</v>
      </c>
      <c r="O205" s="55">
        <f aca="true" t="shared" si="800" ref="O205:O209">O206</f>
        <v>0</v>
      </c>
      <c r="P205" s="55">
        <f aca="true" t="shared" si="801" ref="P205:P209">P206</f>
        <v>0</v>
      </c>
      <c r="Q205" s="55">
        <f aca="true" t="shared" si="802" ref="Q205:Q209">Q206</f>
        <v>0</v>
      </c>
      <c r="R205" s="55">
        <f aca="true" t="shared" si="803" ref="R205:R209">R206</f>
        <v>0</v>
      </c>
      <c r="S205" s="55">
        <f aca="true" t="shared" si="804" ref="S205:S209">S206</f>
        <v>0</v>
      </c>
      <c r="T205" s="55">
        <f aca="true" t="shared" si="805" ref="T205:T209">T206</f>
        <v>0</v>
      </c>
      <c r="U205" s="55">
        <f aca="true" t="shared" si="806" ref="U205:U209">U206</f>
        <v>0</v>
      </c>
      <c r="V205" s="55">
        <f aca="true" t="shared" si="807" ref="V205:V209">V206</f>
        <v>0</v>
      </c>
      <c r="W205" s="55">
        <f aca="true" t="shared" si="808" ref="W205:W209">W206</f>
        <v>0</v>
      </c>
      <c r="X205" s="55">
        <f aca="true" t="shared" si="809" ref="X205:X209">X206</f>
        <v>0</v>
      </c>
      <c r="Y205" s="55">
        <f aca="true" t="shared" si="810" ref="Y205:Y209">Y206</f>
        <v>0</v>
      </c>
      <c r="Z205" s="55">
        <f aca="true" t="shared" si="811" ref="Z205:Z209">Z206</f>
        <v>0</v>
      </c>
      <c r="AA205" s="55">
        <f aca="true" t="shared" si="812" ref="AA205:AA209">AA206</f>
        <v>0</v>
      </c>
      <c r="AB205" s="55">
        <f aca="true" t="shared" si="813" ref="AB205:AB209">AB206</f>
        <v>0</v>
      </c>
      <c r="AC205" s="55">
        <f aca="true" t="shared" si="814" ref="AC205:AC209">AC206</f>
        <v>0</v>
      </c>
      <c r="AD205" s="55">
        <f aca="true" t="shared" si="815" ref="AD205:AD209">AD206</f>
        <v>0</v>
      </c>
      <c r="AE205" s="55">
        <f aca="true" t="shared" si="816" ref="AE205:AE209">AE206</f>
        <v>646001.17</v>
      </c>
      <c r="AF205" s="50">
        <v>0</v>
      </c>
      <c r="AG205" s="50">
        <v>0</v>
      </c>
      <c r="AH205" s="50">
        <v>20760812.44</v>
      </c>
      <c r="AI205" s="50">
        <v>0</v>
      </c>
      <c r="AJ205" s="50">
        <v>0</v>
      </c>
      <c r="AK205" s="51">
        <v>1</v>
      </c>
      <c r="AL205" s="50">
        <v>0</v>
      </c>
      <c r="AM205" s="51">
        <v>0</v>
      </c>
      <c r="AN205" s="50">
        <v>0</v>
      </c>
    </row>
    <row r="206" spans="1:40" ht="38.25" outlineLevel="7">
      <c r="A206" s="59" t="s">
        <v>92</v>
      </c>
      <c r="B206" s="60" t="s">
        <v>17</v>
      </c>
      <c r="C206" s="60" t="s">
        <v>183</v>
      </c>
      <c r="D206" s="60" t="s">
        <v>93</v>
      </c>
      <c r="E206" s="60"/>
      <c r="F206" s="61" t="s">
        <v>18</v>
      </c>
      <c r="G206" s="61"/>
      <c r="H206" s="61"/>
      <c r="I206" s="61"/>
      <c r="J206" s="61"/>
      <c r="K206" s="61"/>
      <c r="L206" s="61"/>
      <c r="M206" s="62">
        <f t="shared" si="798"/>
        <v>800000</v>
      </c>
      <c r="N206" s="62">
        <f t="shared" si="799"/>
        <v>800000</v>
      </c>
      <c r="O206" s="62">
        <f t="shared" si="800"/>
        <v>0</v>
      </c>
      <c r="P206" s="62">
        <f t="shared" si="801"/>
        <v>0</v>
      </c>
      <c r="Q206" s="62">
        <f t="shared" si="802"/>
        <v>0</v>
      </c>
      <c r="R206" s="62">
        <f t="shared" si="803"/>
        <v>0</v>
      </c>
      <c r="S206" s="62">
        <f t="shared" si="804"/>
        <v>0</v>
      </c>
      <c r="T206" s="62">
        <f t="shared" si="805"/>
        <v>0</v>
      </c>
      <c r="U206" s="62">
        <f t="shared" si="806"/>
        <v>0</v>
      </c>
      <c r="V206" s="62">
        <f t="shared" si="807"/>
        <v>0</v>
      </c>
      <c r="W206" s="62">
        <f t="shared" si="808"/>
        <v>0</v>
      </c>
      <c r="X206" s="62">
        <f t="shared" si="809"/>
        <v>0</v>
      </c>
      <c r="Y206" s="62">
        <f t="shared" si="810"/>
        <v>0</v>
      </c>
      <c r="Z206" s="62">
        <f t="shared" si="811"/>
        <v>0</v>
      </c>
      <c r="AA206" s="62">
        <f t="shared" si="812"/>
        <v>0</v>
      </c>
      <c r="AB206" s="62">
        <f t="shared" si="813"/>
        <v>0</v>
      </c>
      <c r="AC206" s="62">
        <f t="shared" si="814"/>
        <v>0</v>
      </c>
      <c r="AD206" s="62">
        <f t="shared" si="815"/>
        <v>0</v>
      </c>
      <c r="AE206" s="62">
        <f t="shared" si="816"/>
        <v>646001.17</v>
      </c>
      <c r="AF206" s="50">
        <v>0</v>
      </c>
      <c r="AG206" s="50">
        <v>0</v>
      </c>
      <c r="AH206" s="50">
        <v>20760812.44</v>
      </c>
      <c r="AI206" s="50">
        <v>0</v>
      </c>
      <c r="AJ206" s="50">
        <v>0</v>
      </c>
      <c r="AK206" s="51">
        <v>1</v>
      </c>
      <c r="AL206" s="50">
        <v>0</v>
      </c>
      <c r="AM206" s="51">
        <v>0</v>
      </c>
      <c r="AN206" s="50">
        <v>0</v>
      </c>
    </row>
    <row r="207" spans="1:40" ht="26.25" outlineLevel="7">
      <c r="A207" s="59" t="s">
        <v>178</v>
      </c>
      <c r="B207" s="60" t="s">
        <v>17</v>
      </c>
      <c r="C207" s="60" t="s">
        <v>183</v>
      </c>
      <c r="D207" s="60" t="s">
        <v>179</v>
      </c>
      <c r="E207" s="60"/>
      <c r="F207" s="61" t="s">
        <v>18</v>
      </c>
      <c r="G207" s="61"/>
      <c r="H207" s="61"/>
      <c r="I207" s="61"/>
      <c r="J207" s="61"/>
      <c r="K207" s="61"/>
      <c r="L207" s="61"/>
      <c r="M207" s="62">
        <f t="shared" si="798"/>
        <v>800000</v>
      </c>
      <c r="N207" s="62">
        <f t="shared" si="799"/>
        <v>800000</v>
      </c>
      <c r="O207" s="62">
        <f t="shared" si="800"/>
        <v>0</v>
      </c>
      <c r="P207" s="62">
        <f t="shared" si="801"/>
        <v>0</v>
      </c>
      <c r="Q207" s="62">
        <f t="shared" si="802"/>
        <v>0</v>
      </c>
      <c r="R207" s="62">
        <f t="shared" si="803"/>
        <v>0</v>
      </c>
      <c r="S207" s="62">
        <f t="shared" si="804"/>
        <v>0</v>
      </c>
      <c r="T207" s="62">
        <f t="shared" si="805"/>
        <v>0</v>
      </c>
      <c r="U207" s="62">
        <f t="shared" si="806"/>
        <v>0</v>
      </c>
      <c r="V207" s="62">
        <f t="shared" si="807"/>
        <v>0</v>
      </c>
      <c r="W207" s="62">
        <f t="shared" si="808"/>
        <v>0</v>
      </c>
      <c r="X207" s="62">
        <f t="shared" si="809"/>
        <v>0</v>
      </c>
      <c r="Y207" s="62">
        <f t="shared" si="810"/>
        <v>0</v>
      </c>
      <c r="Z207" s="62">
        <f t="shared" si="811"/>
        <v>0</v>
      </c>
      <c r="AA207" s="62">
        <f t="shared" si="812"/>
        <v>0</v>
      </c>
      <c r="AB207" s="62">
        <f t="shared" si="813"/>
        <v>0</v>
      </c>
      <c r="AC207" s="62">
        <f t="shared" si="814"/>
        <v>0</v>
      </c>
      <c r="AD207" s="62">
        <f t="shared" si="815"/>
        <v>0</v>
      </c>
      <c r="AE207" s="62">
        <f t="shared" si="816"/>
        <v>646001.17</v>
      </c>
      <c r="AF207" s="50">
        <v>0</v>
      </c>
      <c r="AG207" s="50">
        <v>0</v>
      </c>
      <c r="AH207" s="50">
        <v>20760812.44</v>
      </c>
      <c r="AI207" s="50">
        <v>0</v>
      </c>
      <c r="AJ207" s="50">
        <v>0</v>
      </c>
      <c r="AK207" s="51">
        <v>1</v>
      </c>
      <c r="AL207" s="50">
        <v>0</v>
      </c>
      <c r="AM207" s="51">
        <v>0</v>
      </c>
      <c r="AN207" s="50">
        <v>0</v>
      </c>
    </row>
    <row r="208" spans="1:40" ht="26.25" outlineLevel="3">
      <c r="A208" s="59" t="s">
        <v>184</v>
      </c>
      <c r="B208" s="60" t="s">
        <v>17</v>
      </c>
      <c r="C208" s="60" t="s">
        <v>183</v>
      </c>
      <c r="D208" s="60" t="s">
        <v>185</v>
      </c>
      <c r="E208" s="60"/>
      <c r="F208" s="61" t="s">
        <v>18</v>
      </c>
      <c r="G208" s="61"/>
      <c r="H208" s="61"/>
      <c r="I208" s="61"/>
      <c r="J208" s="61"/>
      <c r="K208" s="61"/>
      <c r="L208" s="61"/>
      <c r="M208" s="62">
        <f t="shared" si="798"/>
        <v>800000</v>
      </c>
      <c r="N208" s="62">
        <f t="shared" si="799"/>
        <v>800000</v>
      </c>
      <c r="O208" s="62">
        <f t="shared" si="800"/>
        <v>0</v>
      </c>
      <c r="P208" s="62">
        <f t="shared" si="801"/>
        <v>0</v>
      </c>
      <c r="Q208" s="62">
        <f t="shared" si="802"/>
        <v>0</v>
      </c>
      <c r="R208" s="62">
        <f t="shared" si="803"/>
        <v>0</v>
      </c>
      <c r="S208" s="62">
        <f t="shared" si="804"/>
        <v>0</v>
      </c>
      <c r="T208" s="62">
        <f t="shared" si="805"/>
        <v>0</v>
      </c>
      <c r="U208" s="62">
        <f t="shared" si="806"/>
        <v>0</v>
      </c>
      <c r="V208" s="62">
        <f t="shared" si="807"/>
        <v>0</v>
      </c>
      <c r="W208" s="62">
        <f t="shared" si="808"/>
        <v>0</v>
      </c>
      <c r="X208" s="62">
        <f t="shared" si="809"/>
        <v>0</v>
      </c>
      <c r="Y208" s="62">
        <f t="shared" si="810"/>
        <v>0</v>
      </c>
      <c r="Z208" s="62">
        <f t="shared" si="811"/>
        <v>0</v>
      </c>
      <c r="AA208" s="62">
        <f t="shared" si="812"/>
        <v>0</v>
      </c>
      <c r="AB208" s="62">
        <f t="shared" si="813"/>
        <v>0</v>
      </c>
      <c r="AC208" s="62">
        <f t="shared" si="814"/>
        <v>0</v>
      </c>
      <c r="AD208" s="62">
        <f t="shared" si="815"/>
        <v>0</v>
      </c>
      <c r="AE208" s="62">
        <f t="shared" si="816"/>
        <v>646001.17</v>
      </c>
      <c r="AF208" s="50">
        <v>0</v>
      </c>
      <c r="AG208" s="50">
        <v>0</v>
      </c>
      <c r="AH208" s="50">
        <v>18782485</v>
      </c>
      <c r="AI208" s="50">
        <v>0</v>
      </c>
      <c r="AJ208" s="50">
        <v>249995</v>
      </c>
      <c r="AK208" s="51">
        <v>0.986864822661051</v>
      </c>
      <c r="AL208" s="50">
        <v>0</v>
      </c>
      <c r="AM208" s="51">
        <v>0</v>
      </c>
      <c r="AN208" s="50">
        <v>0</v>
      </c>
    </row>
    <row r="209" spans="1:40" ht="26.25" outlineLevel="4">
      <c r="A209" s="59" t="s">
        <v>32</v>
      </c>
      <c r="B209" s="60" t="s">
        <v>17</v>
      </c>
      <c r="C209" s="60" t="s">
        <v>183</v>
      </c>
      <c r="D209" s="60" t="s">
        <v>185</v>
      </c>
      <c r="E209" s="60" t="s">
        <v>33</v>
      </c>
      <c r="F209" s="61" t="s">
        <v>18</v>
      </c>
      <c r="G209" s="61"/>
      <c r="H209" s="61"/>
      <c r="I209" s="61"/>
      <c r="J209" s="61"/>
      <c r="K209" s="61"/>
      <c r="L209" s="61"/>
      <c r="M209" s="62">
        <f t="shared" si="798"/>
        <v>800000</v>
      </c>
      <c r="N209" s="62">
        <f t="shared" si="799"/>
        <v>800000</v>
      </c>
      <c r="O209" s="62">
        <f t="shared" si="800"/>
        <v>0</v>
      </c>
      <c r="P209" s="62">
        <f t="shared" si="801"/>
        <v>0</v>
      </c>
      <c r="Q209" s="62">
        <f t="shared" si="802"/>
        <v>0</v>
      </c>
      <c r="R209" s="62">
        <f t="shared" si="803"/>
        <v>0</v>
      </c>
      <c r="S209" s="62">
        <f t="shared" si="804"/>
        <v>0</v>
      </c>
      <c r="T209" s="62">
        <f t="shared" si="805"/>
        <v>0</v>
      </c>
      <c r="U209" s="62">
        <f t="shared" si="806"/>
        <v>0</v>
      </c>
      <c r="V209" s="62">
        <f t="shared" si="807"/>
        <v>0</v>
      </c>
      <c r="W209" s="62">
        <f t="shared" si="808"/>
        <v>0</v>
      </c>
      <c r="X209" s="62">
        <f t="shared" si="809"/>
        <v>0</v>
      </c>
      <c r="Y209" s="62">
        <f t="shared" si="810"/>
        <v>0</v>
      </c>
      <c r="Z209" s="62">
        <f t="shared" si="811"/>
        <v>0</v>
      </c>
      <c r="AA209" s="62">
        <f t="shared" si="812"/>
        <v>0</v>
      </c>
      <c r="AB209" s="62">
        <f t="shared" si="813"/>
        <v>0</v>
      </c>
      <c r="AC209" s="62">
        <f t="shared" si="814"/>
        <v>0</v>
      </c>
      <c r="AD209" s="62">
        <f t="shared" si="815"/>
        <v>0</v>
      </c>
      <c r="AE209" s="62">
        <f t="shared" si="816"/>
        <v>646001.17</v>
      </c>
      <c r="AF209" s="50">
        <v>0</v>
      </c>
      <c r="AG209" s="50">
        <v>0</v>
      </c>
      <c r="AH209" s="50">
        <v>18782485</v>
      </c>
      <c r="AI209" s="50">
        <v>0</v>
      </c>
      <c r="AJ209" s="50">
        <v>249725</v>
      </c>
      <c r="AK209" s="51">
        <v>0.9868788227956711</v>
      </c>
      <c r="AL209" s="50">
        <v>0</v>
      </c>
      <c r="AM209" s="51">
        <v>0</v>
      </c>
      <c r="AN209" s="50">
        <v>0</v>
      </c>
    </row>
    <row r="210" spans="1:40" s="58" customFormat="1" ht="26.25" outlineLevel="5">
      <c r="A210" s="59" t="s">
        <v>34</v>
      </c>
      <c r="B210" s="60" t="s">
        <v>17</v>
      </c>
      <c r="C210" s="60" t="s">
        <v>183</v>
      </c>
      <c r="D210" s="60" t="s">
        <v>185</v>
      </c>
      <c r="E210" s="60" t="s">
        <v>35</v>
      </c>
      <c r="F210" s="61" t="s">
        <v>18</v>
      </c>
      <c r="G210" s="61"/>
      <c r="H210" s="61"/>
      <c r="I210" s="61"/>
      <c r="J210" s="61"/>
      <c r="K210" s="61"/>
      <c r="L210" s="61"/>
      <c r="M210" s="62">
        <v>800000</v>
      </c>
      <c r="N210" s="62">
        <v>800000</v>
      </c>
      <c r="O210" s="62"/>
      <c r="P210" s="62"/>
      <c r="Q210" s="62"/>
      <c r="R210" s="62"/>
      <c r="S210" s="62"/>
      <c r="T210" s="62"/>
      <c r="U210" s="62"/>
      <c r="V210" s="62"/>
      <c r="W210" s="62"/>
      <c r="X210" s="62"/>
      <c r="Y210" s="62"/>
      <c r="Z210" s="62"/>
      <c r="AA210" s="62"/>
      <c r="AB210" s="62"/>
      <c r="AC210" s="62"/>
      <c r="AD210" s="62"/>
      <c r="AE210" s="62">
        <v>646001.17</v>
      </c>
      <c r="AF210" s="56">
        <v>0</v>
      </c>
      <c r="AG210" s="56">
        <v>0</v>
      </c>
      <c r="AH210" s="56">
        <v>3112210</v>
      </c>
      <c r="AI210" s="56">
        <v>0</v>
      </c>
      <c r="AJ210" s="56">
        <v>0</v>
      </c>
      <c r="AK210" s="57">
        <v>1</v>
      </c>
      <c r="AL210" s="56">
        <v>0</v>
      </c>
      <c r="AM210" s="57">
        <v>0</v>
      </c>
      <c r="AN210" s="56">
        <v>0</v>
      </c>
    </row>
    <row r="211" spans="1:40" ht="15.75" outlineLevel="6">
      <c r="A211" s="46" t="s">
        <v>186</v>
      </c>
      <c r="B211" s="47" t="s">
        <v>17</v>
      </c>
      <c r="C211" s="47" t="s">
        <v>187</v>
      </c>
      <c r="D211" s="47"/>
      <c r="E211" s="47"/>
      <c r="F211" s="48" t="s">
        <v>18</v>
      </c>
      <c r="G211" s="48"/>
      <c r="H211" s="48"/>
      <c r="I211" s="48"/>
      <c r="J211" s="48"/>
      <c r="K211" s="48"/>
      <c r="L211" s="48"/>
      <c r="M211" s="49">
        <f>M212+M221+M270+M264</f>
        <v>976479091.57</v>
      </c>
      <c r="N211" s="49">
        <f>N212+N221+N270+N264</f>
        <v>950982220.5</v>
      </c>
      <c r="O211" s="49">
        <f>O212+O221+O270+O264</f>
        <v>419722537.63</v>
      </c>
      <c r="P211" s="49">
        <f>P212+P221+P270+P264</f>
        <v>419722537.63</v>
      </c>
      <c r="Q211" s="49">
        <f>Q212+Q221+Q270+Q264</f>
        <v>419722537.63</v>
      </c>
      <c r="R211" s="49">
        <f>R212+R221+R270+R264</f>
        <v>419722537.63</v>
      </c>
      <c r="S211" s="49">
        <f>S212+S221+S270+S264</f>
        <v>419722537.63</v>
      </c>
      <c r="T211" s="49">
        <f>T212+T221+T270+T264</f>
        <v>419722537.63</v>
      </c>
      <c r="U211" s="49">
        <f>U212+U221+U270+U264</f>
        <v>419722537.63</v>
      </c>
      <c r="V211" s="49">
        <f>V212+V221+V270+V264</f>
        <v>419722537.63</v>
      </c>
      <c r="W211" s="49">
        <f>W212+W221+W270+W264</f>
        <v>419722537.63</v>
      </c>
      <c r="X211" s="49">
        <f>X212+X221+X270+X264</f>
        <v>419722537.63</v>
      </c>
      <c r="Y211" s="49">
        <f>Y212+Y221+Y270+Y264</f>
        <v>419722537.63</v>
      </c>
      <c r="Z211" s="49">
        <f>Z212+Z221+Z270+Z264</f>
        <v>419722537.63</v>
      </c>
      <c r="AA211" s="49">
        <f>AA212+AA221+AA270+AA264</f>
        <v>419722537.63</v>
      </c>
      <c r="AB211" s="49">
        <f>AB212+AB221+AB270+AB264</f>
        <v>419722537.63</v>
      </c>
      <c r="AC211" s="49">
        <f>AC212+AC221+AC270+AC264</f>
        <v>419722537.63</v>
      </c>
      <c r="AD211" s="49">
        <f>AD212+AD221+AD270+AD264</f>
        <v>419722537.63</v>
      </c>
      <c r="AE211" s="49">
        <f>AE212+AE221+AE270+AE264</f>
        <v>933246424.6799998</v>
      </c>
      <c r="AF211" s="50">
        <v>0</v>
      </c>
      <c r="AG211" s="50">
        <v>0</v>
      </c>
      <c r="AH211" s="50">
        <v>0</v>
      </c>
      <c r="AI211" s="50">
        <v>0</v>
      </c>
      <c r="AJ211" s="50">
        <v>0</v>
      </c>
      <c r="AK211" s="51">
        <v>0</v>
      </c>
      <c r="AL211" s="50">
        <v>0</v>
      </c>
      <c r="AM211" s="51">
        <v>0</v>
      </c>
      <c r="AN211" s="50">
        <v>0</v>
      </c>
    </row>
    <row r="212" spans="1:40" ht="15.75" outlineLevel="7">
      <c r="A212" s="52" t="s">
        <v>188</v>
      </c>
      <c r="B212" s="53" t="s">
        <v>17</v>
      </c>
      <c r="C212" s="53" t="s">
        <v>189</v>
      </c>
      <c r="D212" s="53"/>
      <c r="E212" s="53"/>
      <c r="F212" s="54" t="s">
        <v>18</v>
      </c>
      <c r="G212" s="54"/>
      <c r="H212" s="54"/>
      <c r="I212" s="54"/>
      <c r="J212" s="54"/>
      <c r="K212" s="54"/>
      <c r="L212" s="54"/>
      <c r="M212" s="55">
        <f aca="true" t="shared" si="817" ref="M212:M213">M213</f>
        <v>76000000</v>
      </c>
      <c r="N212" s="55">
        <f aca="true" t="shared" si="818" ref="N212:N213">N213</f>
        <v>76000000</v>
      </c>
      <c r="O212" s="55">
        <f>O213</f>
        <v>17000000</v>
      </c>
      <c r="P212" s="55">
        <f>P213</f>
        <v>17000000</v>
      </c>
      <c r="Q212" s="55">
        <f>Q213</f>
        <v>17000000</v>
      </c>
      <c r="R212" s="55">
        <f>R213</f>
        <v>17000000</v>
      </c>
      <c r="S212" s="55">
        <f>S213</f>
        <v>17000000</v>
      </c>
      <c r="T212" s="55">
        <f>T213</f>
        <v>17000000</v>
      </c>
      <c r="U212" s="55">
        <f>U213</f>
        <v>17000000</v>
      </c>
      <c r="V212" s="55">
        <f>V213</f>
        <v>17000000</v>
      </c>
      <c r="W212" s="55">
        <f>W213</f>
        <v>17000000</v>
      </c>
      <c r="X212" s="55">
        <f>X213</f>
        <v>17000000</v>
      </c>
      <c r="Y212" s="55">
        <f>Y213</f>
        <v>17000000</v>
      </c>
      <c r="Z212" s="55">
        <f>Z213</f>
        <v>17000000</v>
      </c>
      <c r="AA212" s="55">
        <f>AA213</f>
        <v>17000000</v>
      </c>
      <c r="AB212" s="55">
        <f>AB213</f>
        <v>17000000</v>
      </c>
      <c r="AC212" s="55">
        <f>AC213</f>
        <v>17000000</v>
      </c>
      <c r="AD212" s="55">
        <f>AD213</f>
        <v>17000000</v>
      </c>
      <c r="AE212" s="55">
        <f>AE213</f>
        <v>75802544.65</v>
      </c>
      <c r="AF212" s="50">
        <v>0</v>
      </c>
      <c r="AG212" s="50">
        <v>0</v>
      </c>
      <c r="AH212" s="50">
        <v>0</v>
      </c>
      <c r="AI212" s="50">
        <v>0</v>
      </c>
      <c r="AJ212" s="50">
        <v>0</v>
      </c>
      <c r="AK212" s="51">
        <v>0</v>
      </c>
      <c r="AL212" s="50">
        <v>0</v>
      </c>
      <c r="AM212" s="51">
        <v>0</v>
      </c>
      <c r="AN212" s="50">
        <v>0</v>
      </c>
    </row>
    <row r="213" spans="1:40" ht="15.75" outlineLevel="7">
      <c r="A213" s="59" t="s">
        <v>23</v>
      </c>
      <c r="B213" s="60" t="s">
        <v>17</v>
      </c>
      <c r="C213" s="60" t="s">
        <v>189</v>
      </c>
      <c r="D213" s="60" t="s">
        <v>24</v>
      </c>
      <c r="E213" s="60"/>
      <c r="F213" s="61" t="s">
        <v>18</v>
      </c>
      <c r="G213" s="61"/>
      <c r="H213" s="61"/>
      <c r="I213" s="61"/>
      <c r="J213" s="61"/>
      <c r="K213" s="61"/>
      <c r="L213" s="61"/>
      <c r="M213" s="62">
        <f t="shared" si="817"/>
        <v>76000000</v>
      </c>
      <c r="N213" s="62">
        <f t="shared" si="818"/>
        <v>76000000</v>
      </c>
      <c r="O213" s="62">
        <f>O214+O218</f>
        <v>17000000</v>
      </c>
      <c r="P213" s="62">
        <f>P214+P218</f>
        <v>17000000</v>
      </c>
      <c r="Q213" s="62">
        <f>Q214+Q218</f>
        <v>17000000</v>
      </c>
      <c r="R213" s="62">
        <f>R214+R218</f>
        <v>17000000</v>
      </c>
      <c r="S213" s="62">
        <f>S214+S218</f>
        <v>17000000</v>
      </c>
      <c r="T213" s="62">
        <f>T214+T218</f>
        <v>17000000</v>
      </c>
      <c r="U213" s="62">
        <f>U214+U218</f>
        <v>17000000</v>
      </c>
      <c r="V213" s="62">
        <f>V214+V218</f>
        <v>17000000</v>
      </c>
      <c r="W213" s="62">
        <f>W214+W218</f>
        <v>17000000</v>
      </c>
      <c r="X213" s="62">
        <f>X214+X218</f>
        <v>17000000</v>
      </c>
      <c r="Y213" s="62">
        <f>Y214+Y218</f>
        <v>17000000</v>
      </c>
      <c r="Z213" s="62">
        <f>Z214+Z218</f>
        <v>17000000</v>
      </c>
      <c r="AA213" s="62">
        <f>AA214+AA218</f>
        <v>17000000</v>
      </c>
      <c r="AB213" s="62">
        <f>AB214+AB218</f>
        <v>17000000</v>
      </c>
      <c r="AC213" s="62">
        <f>AC214+AC218</f>
        <v>17000000</v>
      </c>
      <c r="AD213" s="62">
        <f>AD214+AD218</f>
        <v>17000000</v>
      </c>
      <c r="AE213" s="62">
        <f>AE214+AE218</f>
        <v>75802544.65</v>
      </c>
      <c r="AF213" s="50">
        <v>0</v>
      </c>
      <c r="AG213" s="50">
        <v>0</v>
      </c>
      <c r="AH213" s="50">
        <v>0</v>
      </c>
      <c r="AI213" s="50">
        <v>0</v>
      </c>
      <c r="AJ213" s="50">
        <v>0</v>
      </c>
      <c r="AK213" s="51">
        <v>0</v>
      </c>
      <c r="AL213" s="50">
        <v>0</v>
      </c>
      <c r="AM213" s="51">
        <v>0</v>
      </c>
      <c r="AN213" s="50">
        <v>0</v>
      </c>
    </row>
    <row r="214" spans="1:40" ht="39" outlineLevel="6">
      <c r="A214" s="59" t="s">
        <v>65</v>
      </c>
      <c r="B214" s="60" t="s">
        <v>17</v>
      </c>
      <c r="C214" s="60" t="s">
        <v>189</v>
      </c>
      <c r="D214" s="60" t="s">
        <v>66</v>
      </c>
      <c r="E214" s="60"/>
      <c r="F214" s="61" t="s">
        <v>18</v>
      </c>
      <c r="G214" s="61"/>
      <c r="H214" s="61"/>
      <c r="I214" s="61"/>
      <c r="J214" s="61"/>
      <c r="K214" s="61"/>
      <c r="L214" s="61"/>
      <c r="M214" s="62">
        <f>SUM(M215,M218)</f>
        <v>76000000</v>
      </c>
      <c r="N214" s="62">
        <f>SUM(N215,N218)</f>
        <v>76000000</v>
      </c>
      <c r="O214" s="62">
        <f aca="true" t="shared" si="819" ref="O214:O216">O215</f>
        <v>0</v>
      </c>
      <c r="P214" s="62">
        <f aca="true" t="shared" si="820" ref="P214:P216">P215</f>
        <v>0</v>
      </c>
      <c r="Q214" s="62">
        <f aca="true" t="shared" si="821" ref="Q214:Q216">Q215</f>
        <v>0</v>
      </c>
      <c r="R214" s="62">
        <f aca="true" t="shared" si="822" ref="R214:R216">R215</f>
        <v>0</v>
      </c>
      <c r="S214" s="62">
        <f aca="true" t="shared" si="823" ref="S214:S216">S215</f>
        <v>0</v>
      </c>
      <c r="T214" s="62">
        <f aca="true" t="shared" si="824" ref="T214:T216">T215</f>
        <v>0</v>
      </c>
      <c r="U214" s="62">
        <f aca="true" t="shared" si="825" ref="U214:U216">U215</f>
        <v>0</v>
      </c>
      <c r="V214" s="62">
        <f aca="true" t="shared" si="826" ref="V214:V216">V215</f>
        <v>0</v>
      </c>
      <c r="W214" s="62">
        <f aca="true" t="shared" si="827" ref="W214:W216">W215</f>
        <v>0</v>
      </c>
      <c r="X214" s="62">
        <f aca="true" t="shared" si="828" ref="X214:X216">X215</f>
        <v>0</v>
      </c>
      <c r="Y214" s="62">
        <f aca="true" t="shared" si="829" ref="Y214:Y216">Y215</f>
        <v>0</v>
      </c>
      <c r="Z214" s="62">
        <f aca="true" t="shared" si="830" ref="Z214:Z216">Z215</f>
        <v>0</v>
      </c>
      <c r="AA214" s="62">
        <f aca="true" t="shared" si="831" ref="AA214:AA216">AA215</f>
        <v>0</v>
      </c>
      <c r="AB214" s="62">
        <f aca="true" t="shared" si="832" ref="AB214:AB216">AB215</f>
        <v>0</v>
      </c>
      <c r="AC214" s="62">
        <f aca="true" t="shared" si="833" ref="AC214:AC216">AC215</f>
        <v>0</v>
      </c>
      <c r="AD214" s="62">
        <f aca="true" t="shared" si="834" ref="AD214:AD216">AD215</f>
        <v>0</v>
      </c>
      <c r="AE214" s="62">
        <f aca="true" t="shared" si="835" ref="AE214:AE216">AE215</f>
        <v>58802544.65</v>
      </c>
      <c r="AF214" s="50">
        <v>0</v>
      </c>
      <c r="AG214" s="50">
        <v>0</v>
      </c>
      <c r="AH214" s="50">
        <v>1370000</v>
      </c>
      <c r="AI214" s="50">
        <v>0</v>
      </c>
      <c r="AJ214" s="50">
        <v>0</v>
      </c>
      <c r="AK214" s="51">
        <v>1</v>
      </c>
      <c r="AL214" s="50">
        <v>0</v>
      </c>
      <c r="AM214" s="51">
        <v>0</v>
      </c>
      <c r="AN214" s="50">
        <v>0</v>
      </c>
    </row>
    <row r="215" spans="1:40" ht="15.75" outlineLevel="7">
      <c r="A215" s="59" t="s">
        <v>190</v>
      </c>
      <c r="B215" s="60" t="s">
        <v>17</v>
      </c>
      <c r="C215" s="60" t="s">
        <v>189</v>
      </c>
      <c r="D215" s="60" t="s">
        <v>191</v>
      </c>
      <c r="E215" s="60"/>
      <c r="F215" s="61" t="s">
        <v>18</v>
      </c>
      <c r="G215" s="61"/>
      <c r="H215" s="61"/>
      <c r="I215" s="61"/>
      <c r="J215" s="61"/>
      <c r="K215" s="61"/>
      <c r="L215" s="61"/>
      <c r="M215" s="62">
        <f aca="true" t="shared" si="836" ref="M215:M216">M216</f>
        <v>59000000</v>
      </c>
      <c r="N215" s="62">
        <f aca="true" t="shared" si="837" ref="N215:N216">N216</f>
        <v>59000000</v>
      </c>
      <c r="O215" s="62">
        <f t="shared" si="819"/>
        <v>0</v>
      </c>
      <c r="P215" s="62">
        <f t="shared" si="820"/>
        <v>0</v>
      </c>
      <c r="Q215" s="62">
        <f t="shared" si="821"/>
        <v>0</v>
      </c>
      <c r="R215" s="62">
        <f t="shared" si="822"/>
        <v>0</v>
      </c>
      <c r="S215" s="62">
        <f t="shared" si="823"/>
        <v>0</v>
      </c>
      <c r="T215" s="62">
        <f t="shared" si="824"/>
        <v>0</v>
      </c>
      <c r="U215" s="62">
        <f t="shared" si="825"/>
        <v>0</v>
      </c>
      <c r="V215" s="62">
        <f t="shared" si="826"/>
        <v>0</v>
      </c>
      <c r="W215" s="62">
        <f t="shared" si="827"/>
        <v>0</v>
      </c>
      <c r="X215" s="62">
        <f t="shared" si="828"/>
        <v>0</v>
      </c>
      <c r="Y215" s="62">
        <f t="shared" si="829"/>
        <v>0</v>
      </c>
      <c r="Z215" s="62">
        <f t="shared" si="830"/>
        <v>0</v>
      </c>
      <c r="AA215" s="62">
        <f t="shared" si="831"/>
        <v>0</v>
      </c>
      <c r="AB215" s="62">
        <f t="shared" si="832"/>
        <v>0</v>
      </c>
      <c r="AC215" s="62">
        <f t="shared" si="833"/>
        <v>0</v>
      </c>
      <c r="AD215" s="62">
        <f t="shared" si="834"/>
        <v>0</v>
      </c>
      <c r="AE215" s="62">
        <f t="shared" si="835"/>
        <v>58802544.65</v>
      </c>
      <c r="AF215" s="50">
        <v>0</v>
      </c>
      <c r="AG215" s="50">
        <v>0</v>
      </c>
      <c r="AH215" s="50">
        <v>1370000</v>
      </c>
      <c r="AI215" s="50">
        <v>0</v>
      </c>
      <c r="AJ215" s="50">
        <v>0</v>
      </c>
      <c r="AK215" s="51">
        <v>1</v>
      </c>
      <c r="AL215" s="50">
        <v>0</v>
      </c>
      <c r="AM215" s="51">
        <v>0</v>
      </c>
      <c r="AN215" s="50">
        <v>0</v>
      </c>
    </row>
    <row r="216" spans="1:40" ht="15.75" outlineLevel="7">
      <c r="A216" s="59" t="s">
        <v>47</v>
      </c>
      <c r="B216" s="60" t="s">
        <v>17</v>
      </c>
      <c r="C216" s="60" t="s">
        <v>189</v>
      </c>
      <c r="D216" s="60" t="s">
        <v>191</v>
      </c>
      <c r="E216" s="60" t="s">
        <v>48</v>
      </c>
      <c r="F216" s="61" t="s">
        <v>18</v>
      </c>
      <c r="G216" s="61"/>
      <c r="H216" s="61"/>
      <c r="I216" s="61"/>
      <c r="J216" s="61"/>
      <c r="K216" s="61"/>
      <c r="L216" s="61"/>
      <c r="M216" s="62">
        <f t="shared" si="836"/>
        <v>59000000</v>
      </c>
      <c r="N216" s="62">
        <f t="shared" si="837"/>
        <v>59000000</v>
      </c>
      <c r="O216" s="62">
        <f t="shared" si="819"/>
        <v>0</v>
      </c>
      <c r="P216" s="62">
        <f t="shared" si="820"/>
        <v>0</v>
      </c>
      <c r="Q216" s="62">
        <f t="shared" si="821"/>
        <v>0</v>
      </c>
      <c r="R216" s="62">
        <f t="shared" si="822"/>
        <v>0</v>
      </c>
      <c r="S216" s="62">
        <f t="shared" si="823"/>
        <v>0</v>
      </c>
      <c r="T216" s="62">
        <f t="shared" si="824"/>
        <v>0</v>
      </c>
      <c r="U216" s="62">
        <f t="shared" si="825"/>
        <v>0</v>
      </c>
      <c r="V216" s="62">
        <f t="shared" si="826"/>
        <v>0</v>
      </c>
      <c r="W216" s="62">
        <f t="shared" si="827"/>
        <v>0</v>
      </c>
      <c r="X216" s="62">
        <f t="shared" si="828"/>
        <v>0</v>
      </c>
      <c r="Y216" s="62">
        <f t="shared" si="829"/>
        <v>0</v>
      </c>
      <c r="Z216" s="62">
        <f t="shared" si="830"/>
        <v>0</v>
      </c>
      <c r="AA216" s="62">
        <f t="shared" si="831"/>
        <v>0</v>
      </c>
      <c r="AB216" s="62">
        <f t="shared" si="832"/>
        <v>0</v>
      </c>
      <c r="AC216" s="62">
        <f t="shared" si="833"/>
        <v>0</v>
      </c>
      <c r="AD216" s="62">
        <f t="shared" si="834"/>
        <v>0</v>
      </c>
      <c r="AE216" s="62">
        <f t="shared" si="835"/>
        <v>58802544.65</v>
      </c>
      <c r="AF216" s="50">
        <v>0</v>
      </c>
      <c r="AG216" s="50">
        <v>0</v>
      </c>
      <c r="AH216" s="50">
        <v>1370000</v>
      </c>
      <c r="AI216" s="50">
        <v>0</v>
      </c>
      <c r="AJ216" s="50">
        <v>0</v>
      </c>
      <c r="AK216" s="51">
        <v>1</v>
      </c>
      <c r="AL216" s="50">
        <v>0</v>
      </c>
      <c r="AM216" s="51">
        <v>0</v>
      </c>
      <c r="AN216" s="50">
        <v>0</v>
      </c>
    </row>
    <row r="217" spans="1:40" ht="50.25" outlineLevel="6">
      <c r="A217" s="59" t="s">
        <v>133</v>
      </c>
      <c r="B217" s="60" t="s">
        <v>17</v>
      </c>
      <c r="C217" s="60" t="s">
        <v>189</v>
      </c>
      <c r="D217" s="60" t="s">
        <v>191</v>
      </c>
      <c r="E217" s="60" t="s">
        <v>134</v>
      </c>
      <c r="F217" s="61" t="s">
        <v>18</v>
      </c>
      <c r="G217" s="61"/>
      <c r="H217" s="61"/>
      <c r="I217" s="61"/>
      <c r="J217" s="61"/>
      <c r="K217" s="61"/>
      <c r="L217" s="61"/>
      <c r="M217" s="62">
        <v>59000000</v>
      </c>
      <c r="N217" s="62">
        <v>59000000</v>
      </c>
      <c r="O217" s="62"/>
      <c r="P217" s="62"/>
      <c r="Q217" s="62"/>
      <c r="R217" s="62"/>
      <c r="S217" s="62"/>
      <c r="T217" s="62"/>
      <c r="U217" s="62"/>
      <c r="V217" s="62"/>
      <c r="W217" s="62"/>
      <c r="X217" s="62"/>
      <c r="Y217" s="62"/>
      <c r="Z217" s="62"/>
      <c r="AA217" s="62"/>
      <c r="AB217" s="62"/>
      <c r="AC217" s="62"/>
      <c r="AD217" s="62"/>
      <c r="AE217" s="62">
        <v>58802544.65</v>
      </c>
      <c r="AF217" s="50">
        <v>0</v>
      </c>
      <c r="AG217" s="50">
        <v>0</v>
      </c>
      <c r="AH217" s="50">
        <v>1742210</v>
      </c>
      <c r="AI217" s="50">
        <v>0</v>
      </c>
      <c r="AJ217" s="50">
        <v>0</v>
      </c>
      <c r="AK217" s="51">
        <v>1</v>
      </c>
      <c r="AL217" s="50">
        <v>0</v>
      </c>
      <c r="AM217" s="51">
        <v>0</v>
      </c>
      <c r="AN217" s="50">
        <v>0</v>
      </c>
    </row>
    <row r="218" spans="1:40" ht="50.25" outlineLevel="6">
      <c r="A218" s="59" t="s">
        <v>192</v>
      </c>
      <c r="B218" s="60" t="s">
        <v>17</v>
      </c>
      <c r="C218" s="60" t="s">
        <v>189</v>
      </c>
      <c r="D218" s="60" t="s">
        <v>193</v>
      </c>
      <c r="E218" s="60"/>
      <c r="F218" s="61"/>
      <c r="G218" s="61"/>
      <c r="H218" s="61"/>
      <c r="I218" s="61"/>
      <c r="J218" s="61"/>
      <c r="K218" s="61"/>
      <c r="L218" s="61"/>
      <c r="M218" s="62">
        <f aca="true" t="shared" si="838" ref="M218:M219">M219</f>
        <v>17000000</v>
      </c>
      <c r="N218" s="62">
        <f aca="true" t="shared" si="839" ref="N218:N219">N219</f>
        <v>17000000</v>
      </c>
      <c r="O218" s="62">
        <f aca="true" t="shared" si="840" ref="O218:O219">O219</f>
        <v>17000000</v>
      </c>
      <c r="P218" s="62">
        <f aca="true" t="shared" si="841" ref="P218:P219">P219</f>
        <v>17000000</v>
      </c>
      <c r="Q218" s="62">
        <f aca="true" t="shared" si="842" ref="Q218:Q219">Q219</f>
        <v>17000000</v>
      </c>
      <c r="R218" s="62">
        <f aca="true" t="shared" si="843" ref="R218:R219">R219</f>
        <v>17000000</v>
      </c>
      <c r="S218" s="62">
        <f aca="true" t="shared" si="844" ref="S218:S219">S219</f>
        <v>17000000</v>
      </c>
      <c r="T218" s="62">
        <f aca="true" t="shared" si="845" ref="T218:T219">T219</f>
        <v>17000000</v>
      </c>
      <c r="U218" s="62">
        <f aca="true" t="shared" si="846" ref="U218:U219">U219</f>
        <v>17000000</v>
      </c>
      <c r="V218" s="62">
        <f aca="true" t="shared" si="847" ref="V218:V219">V219</f>
        <v>17000000</v>
      </c>
      <c r="W218" s="62">
        <f aca="true" t="shared" si="848" ref="W218:W219">W219</f>
        <v>17000000</v>
      </c>
      <c r="X218" s="62">
        <f aca="true" t="shared" si="849" ref="X218:X219">X219</f>
        <v>17000000</v>
      </c>
      <c r="Y218" s="62">
        <f aca="true" t="shared" si="850" ref="Y218:Y219">Y219</f>
        <v>17000000</v>
      </c>
      <c r="Z218" s="62">
        <f aca="true" t="shared" si="851" ref="Z218:Z219">Z219</f>
        <v>17000000</v>
      </c>
      <c r="AA218" s="62">
        <f aca="true" t="shared" si="852" ref="AA218:AA219">AA219</f>
        <v>17000000</v>
      </c>
      <c r="AB218" s="62">
        <f aca="true" t="shared" si="853" ref="AB218:AB219">AB219</f>
        <v>17000000</v>
      </c>
      <c r="AC218" s="62">
        <f aca="true" t="shared" si="854" ref="AC218:AC219">AC219</f>
        <v>17000000</v>
      </c>
      <c r="AD218" s="62">
        <f aca="true" t="shared" si="855" ref="AD218:AD219">AD219</f>
        <v>17000000</v>
      </c>
      <c r="AE218" s="62">
        <f aca="true" t="shared" si="856" ref="AE218:AE219">AE219</f>
        <v>17000000</v>
      </c>
      <c r="AF218" s="50"/>
      <c r="AG218" s="50"/>
      <c r="AH218" s="50"/>
      <c r="AI218" s="50"/>
      <c r="AJ218" s="50"/>
      <c r="AK218" s="51"/>
      <c r="AL218" s="50"/>
      <c r="AM218" s="51"/>
      <c r="AN218" s="50"/>
    </row>
    <row r="219" spans="1:40" ht="15.75" outlineLevel="6">
      <c r="A219" s="59" t="s">
        <v>47</v>
      </c>
      <c r="B219" s="60" t="s">
        <v>17</v>
      </c>
      <c r="C219" s="60" t="s">
        <v>189</v>
      </c>
      <c r="D219" s="60" t="s">
        <v>193</v>
      </c>
      <c r="E219" s="60" t="s">
        <v>48</v>
      </c>
      <c r="F219" s="61"/>
      <c r="G219" s="61"/>
      <c r="H219" s="61"/>
      <c r="I219" s="61"/>
      <c r="J219" s="61"/>
      <c r="K219" s="61"/>
      <c r="L219" s="61"/>
      <c r="M219" s="62">
        <f t="shared" si="838"/>
        <v>17000000</v>
      </c>
      <c r="N219" s="62">
        <f t="shared" si="839"/>
        <v>17000000</v>
      </c>
      <c r="O219" s="62">
        <f t="shared" si="840"/>
        <v>17000000</v>
      </c>
      <c r="P219" s="62">
        <f t="shared" si="841"/>
        <v>17000000</v>
      </c>
      <c r="Q219" s="62">
        <f t="shared" si="842"/>
        <v>17000000</v>
      </c>
      <c r="R219" s="62">
        <f t="shared" si="843"/>
        <v>17000000</v>
      </c>
      <c r="S219" s="62">
        <f t="shared" si="844"/>
        <v>17000000</v>
      </c>
      <c r="T219" s="62">
        <f t="shared" si="845"/>
        <v>17000000</v>
      </c>
      <c r="U219" s="62">
        <f t="shared" si="846"/>
        <v>17000000</v>
      </c>
      <c r="V219" s="62">
        <f t="shared" si="847"/>
        <v>17000000</v>
      </c>
      <c r="W219" s="62">
        <f t="shared" si="848"/>
        <v>17000000</v>
      </c>
      <c r="X219" s="62">
        <f t="shared" si="849"/>
        <v>17000000</v>
      </c>
      <c r="Y219" s="62">
        <f t="shared" si="850"/>
        <v>17000000</v>
      </c>
      <c r="Z219" s="62">
        <f t="shared" si="851"/>
        <v>17000000</v>
      </c>
      <c r="AA219" s="62">
        <f t="shared" si="852"/>
        <v>17000000</v>
      </c>
      <c r="AB219" s="62">
        <f t="shared" si="853"/>
        <v>17000000</v>
      </c>
      <c r="AC219" s="62">
        <f t="shared" si="854"/>
        <v>17000000</v>
      </c>
      <c r="AD219" s="62">
        <f t="shared" si="855"/>
        <v>17000000</v>
      </c>
      <c r="AE219" s="62">
        <f t="shared" si="856"/>
        <v>17000000</v>
      </c>
      <c r="AF219" s="50"/>
      <c r="AG219" s="50"/>
      <c r="AH219" s="50"/>
      <c r="AI219" s="50"/>
      <c r="AJ219" s="50"/>
      <c r="AK219" s="51"/>
      <c r="AL219" s="50"/>
      <c r="AM219" s="51"/>
      <c r="AN219" s="50"/>
    </row>
    <row r="220" spans="1:40" ht="50.25" outlineLevel="6">
      <c r="A220" s="59" t="s">
        <v>133</v>
      </c>
      <c r="B220" s="60" t="s">
        <v>17</v>
      </c>
      <c r="C220" s="60" t="s">
        <v>189</v>
      </c>
      <c r="D220" s="60" t="s">
        <v>193</v>
      </c>
      <c r="E220" s="60" t="s">
        <v>134</v>
      </c>
      <c r="F220" s="61"/>
      <c r="G220" s="61"/>
      <c r="H220" s="61"/>
      <c r="I220" s="61"/>
      <c r="J220" s="61"/>
      <c r="K220" s="61"/>
      <c r="L220" s="61"/>
      <c r="M220" s="62">
        <v>17000000</v>
      </c>
      <c r="N220" s="62">
        <v>17000000</v>
      </c>
      <c r="O220" s="62">
        <v>17000000</v>
      </c>
      <c r="P220" s="62">
        <v>17000000</v>
      </c>
      <c r="Q220" s="62">
        <v>17000000</v>
      </c>
      <c r="R220" s="62">
        <v>17000000</v>
      </c>
      <c r="S220" s="62">
        <v>17000000</v>
      </c>
      <c r="T220" s="62">
        <v>17000000</v>
      </c>
      <c r="U220" s="62">
        <v>17000000</v>
      </c>
      <c r="V220" s="62">
        <v>17000000</v>
      </c>
      <c r="W220" s="62">
        <v>17000000</v>
      </c>
      <c r="X220" s="62">
        <v>17000000</v>
      </c>
      <c r="Y220" s="62">
        <v>17000000</v>
      </c>
      <c r="Z220" s="62">
        <v>17000000</v>
      </c>
      <c r="AA220" s="62">
        <v>17000000</v>
      </c>
      <c r="AB220" s="62">
        <v>17000000</v>
      </c>
      <c r="AC220" s="62">
        <v>17000000</v>
      </c>
      <c r="AD220" s="62">
        <v>17000000</v>
      </c>
      <c r="AE220" s="62">
        <v>17000000</v>
      </c>
      <c r="AF220" s="50"/>
      <c r="AG220" s="50"/>
      <c r="AH220" s="50"/>
      <c r="AI220" s="50"/>
      <c r="AJ220" s="50"/>
      <c r="AK220" s="51"/>
      <c r="AL220" s="50"/>
      <c r="AM220" s="51"/>
      <c r="AN220" s="50"/>
    </row>
    <row r="221" spans="1:40" s="58" customFormat="1" ht="15.75" outlineLevel="6">
      <c r="A221" s="52" t="s">
        <v>194</v>
      </c>
      <c r="B221" s="53" t="s">
        <v>17</v>
      </c>
      <c r="C221" s="53" t="s">
        <v>195</v>
      </c>
      <c r="D221" s="53"/>
      <c r="E221" s="53"/>
      <c r="F221" s="54" t="s">
        <v>18</v>
      </c>
      <c r="G221" s="54"/>
      <c r="H221" s="54"/>
      <c r="I221" s="54"/>
      <c r="J221" s="54"/>
      <c r="K221" s="54"/>
      <c r="L221" s="54"/>
      <c r="M221" s="55">
        <f>M222</f>
        <v>868838117.7</v>
      </c>
      <c r="N221" s="55">
        <f>N222</f>
        <v>851806588.05</v>
      </c>
      <c r="O221" s="55">
        <f>O222</f>
        <v>397372656.43</v>
      </c>
      <c r="P221" s="55">
        <f>P222</f>
        <v>397372656.43</v>
      </c>
      <c r="Q221" s="55">
        <f>Q222</f>
        <v>397372656.43</v>
      </c>
      <c r="R221" s="55">
        <f>R222</f>
        <v>397372656.43</v>
      </c>
      <c r="S221" s="55">
        <f>S222</f>
        <v>397372656.43</v>
      </c>
      <c r="T221" s="55">
        <f>T222</f>
        <v>397372656.43</v>
      </c>
      <c r="U221" s="55">
        <f>U222</f>
        <v>397372656.43</v>
      </c>
      <c r="V221" s="55">
        <f>V222</f>
        <v>397372656.43</v>
      </c>
      <c r="W221" s="55">
        <f>W222</f>
        <v>397372656.43</v>
      </c>
      <c r="X221" s="55">
        <f>X222</f>
        <v>397372656.43</v>
      </c>
      <c r="Y221" s="55">
        <f>Y222</f>
        <v>397372656.43</v>
      </c>
      <c r="Z221" s="55">
        <f>Z222</f>
        <v>397372656.43</v>
      </c>
      <c r="AA221" s="55">
        <f>AA222</f>
        <v>397372656.43</v>
      </c>
      <c r="AB221" s="55">
        <f>AB222</f>
        <v>397372656.43</v>
      </c>
      <c r="AC221" s="55">
        <f>AC222</f>
        <v>397372656.43</v>
      </c>
      <c r="AD221" s="55">
        <f>AD222</f>
        <v>397372656.43</v>
      </c>
      <c r="AE221" s="55">
        <f>AE222</f>
        <v>834430403.1499999</v>
      </c>
      <c r="AF221" s="56">
        <v>0</v>
      </c>
      <c r="AG221" s="56">
        <v>0</v>
      </c>
      <c r="AH221" s="56">
        <v>0</v>
      </c>
      <c r="AI221" s="56">
        <v>0</v>
      </c>
      <c r="AJ221" s="56">
        <v>0</v>
      </c>
      <c r="AK221" s="57">
        <v>0</v>
      </c>
      <c r="AL221" s="56">
        <v>0</v>
      </c>
      <c r="AM221" s="57">
        <v>0</v>
      </c>
      <c r="AN221" s="56">
        <v>0</v>
      </c>
    </row>
    <row r="222" spans="1:40" s="45" customFormat="1" ht="26.25" outlineLevel="7">
      <c r="A222" s="59" t="s">
        <v>196</v>
      </c>
      <c r="B222" s="60" t="s">
        <v>17</v>
      </c>
      <c r="C222" s="60" t="s">
        <v>195</v>
      </c>
      <c r="D222" s="60" t="s">
        <v>197</v>
      </c>
      <c r="E222" s="60"/>
      <c r="F222" s="61" t="s">
        <v>18</v>
      </c>
      <c r="G222" s="61"/>
      <c r="H222" s="61"/>
      <c r="I222" s="61"/>
      <c r="J222" s="61"/>
      <c r="K222" s="61"/>
      <c r="L222" s="61"/>
      <c r="M222" s="62">
        <f>M223+M229+M235+M238+M243+M249+M252+M258+M261+M232+M246+M255</f>
        <v>868838117.7</v>
      </c>
      <c r="N222" s="62">
        <f>N223+N229+N235+N238+N243+N249+N252+N258+N261+N232+N246+N255</f>
        <v>851806588.05</v>
      </c>
      <c r="O222" s="62">
        <f>O223+O229+O235+O238+O243+O249+O252+O258+O261+O232+O246+O255</f>
        <v>397372656.43</v>
      </c>
      <c r="P222" s="62">
        <f>P223+P229+P235+P238+P243+P249+P252+P258+P261+P232+P246+P255</f>
        <v>397372656.43</v>
      </c>
      <c r="Q222" s="62">
        <f>Q223+Q229+Q235+Q238+Q243+Q249+Q252+Q258+Q261+Q232+Q246+Q255</f>
        <v>397372656.43</v>
      </c>
      <c r="R222" s="62">
        <f>R223+R229+R235+R238+R243+R249+R252+R258+R261+R232+R246+R255</f>
        <v>397372656.43</v>
      </c>
      <c r="S222" s="62">
        <f>S223+S229+S235+S238+S243+S249+S252+S258+S261+S232+S246+S255</f>
        <v>397372656.43</v>
      </c>
      <c r="T222" s="62">
        <f>T223+T229+T235+T238+T243+T249+T252+T258+T261+T232+T246+T255</f>
        <v>397372656.43</v>
      </c>
      <c r="U222" s="62">
        <f>U223+U229+U235+U238+U243+U249+U252+U258+U261+U232+U246+U255</f>
        <v>397372656.43</v>
      </c>
      <c r="V222" s="62">
        <f>V223+V229+V235+V238+V243+V249+V252+V258+V261+V232+V246+V255</f>
        <v>397372656.43</v>
      </c>
      <c r="W222" s="62">
        <f>W223+W229+W235+W238+W243+W249+W252+W258+W261+W232+W246+W255</f>
        <v>397372656.43</v>
      </c>
      <c r="X222" s="62">
        <f>X223+X229+X235+X238+X243+X249+X252+X258+X261+X232+X246+X255</f>
        <v>397372656.43</v>
      </c>
      <c r="Y222" s="62">
        <f>Y223+Y229+Y235+Y238+Y243+Y249+Y252+Y258+Y261+Y232+Y246+Y255</f>
        <v>397372656.43</v>
      </c>
      <c r="Z222" s="62">
        <f>Z223+Z229+Z235+Z238+Z243+Z249+Z252+Z258+Z261+Z232+Z246+Z255</f>
        <v>397372656.43</v>
      </c>
      <c r="AA222" s="62">
        <f>AA223+AA229+AA235+AA238+AA243+AA249+AA252+AA258+AA261+AA232+AA246+AA255</f>
        <v>397372656.43</v>
      </c>
      <c r="AB222" s="62">
        <f>AB223+AB229+AB235+AB238+AB243+AB249+AB252+AB258+AB261+AB232+AB246+AB255</f>
        <v>397372656.43</v>
      </c>
      <c r="AC222" s="62">
        <f>AC223+AC229+AC235+AC238+AC243+AC249+AC252+AC258+AC261+AC232+AC246+AC255</f>
        <v>397372656.43</v>
      </c>
      <c r="AD222" s="62">
        <f>AD223+AD229+AD235+AD238+AD243+AD249+AD252+AD258+AD261+AD232+AD246+AD255</f>
        <v>397372656.43</v>
      </c>
      <c r="AE222" s="62">
        <f>AE223+AE229+AE235+AE238+AE243+AE249+AE252+AE258+AE261+AE232+AE246+AE255</f>
        <v>834430403.1499999</v>
      </c>
      <c r="AF222" s="50">
        <v>0</v>
      </c>
      <c r="AG222" s="50">
        <v>0</v>
      </c>
      <c r="AH222" s="50">
        <v>0</v>
      </c>
      <c r="AI222" s="50">
        <v>0</v>
      </c>
      <c r="AJ222" s="50">
        <v>0</v>
      </c>
      <c r="AK222" s="51">
        <v>0</v>
      </c>
      <c r="AL222" s="50">
        <v>0</v>
      </c>
      <c r="AM222" s="51">
        <v>0</v>
      </c>
      <c r="AN222" s="50">
        <v>0</v>
      </c>
    </row>
    <row r="223" spans="1:40" s="58" customFormat="1" ht="26.25" outlineLevel="6">
      <c r="A223" s="59" t="s">
        <v>198</v>
      </c>
      <c r="B223" s="60" t="s">
        <v>17</v>
      </c>
      <c r="C223" s="60" t="s">
        <v>195</v>
      </c>
      <c r="D223" s="60" t="s">
        <v>199</v>
      </c>
      <c r="E223" s="60"/>
      <c r="F223" s="61" t="s">
        <v>18</v>
      </c>
      <c r="G223" s="61"/>
      <c r="H223" s="61"/>
      <c r="I223" s="61"/>
      <c r="J223" s="61"/>
      <c r="K223" s="61"/>
      <c r="L223" s="61"/>
      <c r="M223" s="62">
        <f>M226+M224</f>
        <v>12408107.31</v>
      </c>
      <c r="N223" s="62">
        <f>N226+N224</f>
        <v>12408107.31</v>
      </c>
      <c r="O223" s="62">
        <f>O226+O224</f>
        <v>9929834.23</v>
      </c>
      <c r="P223" s="62">
        <f>P226+P224</f>
        <v>9929834.23</v>
      </c>
      <c r="Q223" s="62">
        <f>Q226+Q224</f>
        <v>9929834.23</v>
      </c>
      <c r="R223" s="62">
        <f>R226+R224</f>
        <v>9929834.23</v>
      </c>
      <c r="S223" s="62">
        <f>S226+S224</f>
        <v>9929834.23</v>
      </c>
      <c r="T223" s="62">
        <f>T226+T224</f>
        <v>9929834.23</v>
      </c>
      <c r="U223" s="62">
        <f>U226+U224</f>
        <v>9929834.23</v>
      </c>
      <c r="V223" s="62">
        <f>V226+V224</f>
        <v>9929834.23</v>
      </c>
      <c r="W223" s="62">
        <f>W226+W224</f>
        <v>9929834.23</v>
      </c>
      <c r="X223" s="62">
        <f>X226+X224</f>
        <v>9929834.23</v>
      </c>
      <c r="Y223" s="62">
        <f>Y226+Y224</f>
        <v>9929834.23</v>
      </c>
      <c r="Z223" s="62">
        <f>Z226+Z224</f>
        <v>9929834.23</v>
      </c>
      <c r="AA223" s="62">
        <f>AA226+AA224</f>
        <v>9929834.23</v>
      </c>
      <c r="AB223" s="62">
        <f>AB226+AB224</f>
        <v>9929834.23</v>
      </c>
      <c r="AC223" s="62">
        <f>AC226+AC224</f>
        <v>9929834.23</v>
      </c>
      <c r="AD223" s="62">
        <f>AD226+AD224</f>
        <v>9929834.23</v>
      </c>
      <c r="AE223" s="62">
        <f>AE226+AE224</f>
        <v>12106427.14</v>
      </c>
      <c r="AF223" s="56">
        <v>0</v>
      </c>
      <c r="AG223" s="56">
        <v>0</v>
      </c>
      <c r="AH223" s="56">
        <v>1500275</v>
      </c>
      <c r="AI223" s="56">
        <v>0</v>
      </c>
      <c r="AJ223" s="56">
        <v>249725</v>
      </c>
      <c r="AK223" s="57">
        <v>0.8573</v>
      </c>
      <c r="AL223" s="56">
        <v>0</v>
      </c>
      <c r="AM223" s="57">
        <v>0</v>
      </c>
      <c r="AN223" s="56">
        <v>0</v>
      </c>
    </row>
    <row r="224" spans="1:40" s="58" customFormat="1" ht="26.25" outlineLevel="6">
      <c r="A224" s="59" t="s">
        <v>32</v>
      </c>
      <c r="B224" s="60" t="s">
        <v>17</v>
      </c>
      <c r="C224" s="60" t="s">
        <v>195</v>
      </c>
      <c r="D224" s="60" t="s">
        <v>199</v>
      </c>
      <c r="E224" s="60">
        <v>200</v>
      </c>
      <c r="F224" s="61"/>
      <c r="G224" s="61"/>
      <c r="H224" s="61"/>
      <c r="I224" s="61"/>
      <c r="J224" s="61"/>
      <c r="K224" s="61"/>
      <c r="L224" s="61"/>
      <c r="M224" s="62">
        <f>M225</f>
        <v>2478273.08</v>
      </c>
      <c r="N224" s="62">
        <f>N225</f>
        <v>2478273.08</v>
      </c>
      <c r="O224" s="62">
        <f>O225</f>
        <v>0</v>
      </c>
      <c r="P224" s="62">
        <f>P225</f>
        <v>0</v>
      </c>
      <c r="Q224" s="62">
        <f>Q225</f>
        <v>0</v>
      </c>
      <c r="R224" s="62">
        <f>R225</f>
        <v>0</v>
      </c>
      <c r="S224" s="62">
        <f>S225</f>
        <v>0</v>
      </c>
      <c r="T224" s="62">
        <f>T225</f>
        <v>0</v>
      </c>
      <c r="U224" s="62">
        <f>U225</f>
        <v>0</v>
      </c>
      <c r="V224" s="62">
        <f>V225</f>
        <v>0</v>
      </c>
      <c r="W224" s="62">
        <f>W225</f>
        <v>0</v>
      </c>
      <c r="X224" s="62">
        <f>X225</f>
        <v>0</v>
      </c>
      <c r="Y224" s="62">
        <f>Y225</f>
        <v>0</v>
      </c>
      <c r="Z224" s="62">
        <f>Z225</f>
        <v>0</v>
      </c>
      <c r="AA224" s="62">
        <f>AA225</f>
        <v>0</v>
      </c>
      <c r="AB224" s="62">
        <f>AB225</f>
        <v>0</v>
      </c>
      <c r="AC224" s="62">
        <f>AC225</f>
        <v>0</v>
      </c>
      <c r="AD224" s="62">
        <f>AD225</f>
        <v>0</v>
      </c>
      <c r="AE224" s="62">
        <f>AE225</f>
        <v>2176592.91</v>
      </c>
      <c r="AF224" s="56"/>
      <c r="AG224" s="56"/>
      <c r="AH224" s="56"/>
      <c r="AI224" s="56"/>
      <c r="AJ224" s="56"/>
      <c r="AK224" s="57"/>
      <c r="AL224" s="56"/>
      <c r="AM224" s="57"/>
      <c r="AN224" s="56"/>
    </row>
    <row r="225" spans="1:40" s="58" customFormat="1" ht="26.25" outlineLevel="6">
      <c r="A225" s="59" t="s">
        <v>34</v>
      </c>
      <c r="B225" s="60" t="s">
        <v>17</v>
      </c>
      <c r="C225" s="60" t="s">
        <v>195</v>
      </c>
      <c r="D225" s="60" t="s">
        <v>199</v>
      </c>
      <c r="E225" s="60">
        <v>240</v>
      </c>
      <c r="F225" s="61"/>
      <c r="G225" s="61"/>
      <c r="H225" s="61"/>
      <c r="I225" s="61"/>
      <c r="J225" s="61"/>
      <c r="K225" s="61"/>
      <c r="L225" s="61"/>
      <c r="M225" s="62">
        <v>2478273.08</v>
      </c>
      <c r="N225" s="62">
        <v>2478273.08</v>
      </c>
      <c r="O225" s="62"/>
      <c r="P225" s="62"/>
      <c r="Q225" s="62"/>
      <c r="R225" s="62"/>
      <c r="S225" s="62"/>
      <c r="T225" s="62"/>
      <c r="U225" s="62"/>
      <c r="V225" s="62"/>
      <c r="W225" s="62"/>
      <c r="X225" s="62"/>
      <c r="Y225" s="62"/>
      <c r="Z225" s="62"/>
      <c r="AA225" s="62"/>
      <c r="AB225" s="62"/>
      <c r="AC225" s="62"/>
      <c r="AD225" s="62"/>
      <c r="AE225" s="62">
        <v>2176592.91</v>
      </c>
      <c r="AF225" s="56"/>
      <c r="AG225" s="56"/>
      <c r="AH225" s="56"/>
      <c r="AI225" s="56"/>
      <c r="AJ225" s="56"/>
      <c r="AK225" s="57"/>
      <c r="AL225" s="56"/>
      <c r="AM225" s="57"/>
      <c r="AN225" s="56"/>
    </row>
    <row r="226" spans="1:40" ht="15.75" outlineLevel="7">
      <c r="A226" s="59" t="s">
        <v>47</v>
      </c>
      <c r="B226" s="60" t="s">
        <v>17</v>
      </c>
      <c r="C226" s="60" t="s">
        <v>195</v>
      </c>
      <c r="D226" s="60" t="s">
        <v>199</v>
      </c>
      <c r="E226" s="60" t="s">
        <v>48</v>
      </c>
      <c r="F226" s="61" t="s">
        <v>18</v>
      </c>
      <c r="G226" s="61"/>
      <c r="H226" s="61"/>
      <c r="I226" s="61"/>
      <c r="J226" s="61"/>
      <c r="K226" s="61"/>
      <c r="L226" s="61"/>
      <c r="M226" s="62">
        <f>M227+M228</f>
        <v>9929834.23</v>
      </c>
      <c r="N226" s="62">
        <f>N227+N228</f>
        <v>9929834.23</v>
      </c>
      <c r="O226" s="62">
        <f>O227+O228</f>
        <v>9929834.23</v>
      </c>
      <c r="P226" s="62">
        <f>P227+P228</f>
        <v>9929834.23</v>
      </c>
      <c r="Q226" s="62">
        <f>Q227+Q228</f>
        <v>9929834.23</v>
      </c>
      <c r="R226" s="62">
        <f>R227+R228</f>
        <v>9929834.23</v>
      </c>
      <c r="S226" s="62">
        <f>S227+S228</f>
        <v>9929834.23</v>
      </c>
      <c r="T226" s="62">
        <f>T227+T228</f>
        <v>9929834.23</v>
      </c>
      <c r="U226" s="62">
        <f>U227+U228</f>
        <v>9929834.23</v>
      </c>
      <c r="V226" s="62">
        <f>V227+V228</f>
        <v>9929834.23</v>
      </c>
      <c r="W226" s="62">
        <f>W227+W228</f>
        <v>9929834.23</v>
      </c>
      <c r="X226" s="62">
        <f>X227+X228</f>
        <v>9929834.23</v>
      </c>
      <c r="Y226" s="62">
        <f>Y227+Y228</f>
        <v>9929834.23</v>
      </c>
      <c r="Z226" s="62">
        <f>Z227+Z228</f>
        <v>9929834.23</v>
      </c>
      <c r="AA226" s="62">
        <f>AA227+AA228</f>
        <v>9929834.23</v>
      </c>
      <c r="AB226" s="62">
        <f>AB227+AB228</f>
        <v>9929834.23</v>
      </c>
      <c r="AC226" s="62">
        <f>AC227+AC228</f>
        <v>9929834.23</v>
      </c>
      <c r="AD226" s="62">
        <f>AD227+AD228</f>
        <v>9929834.23</v>
      </c>
      <c r="AE226" s="62">
        <f>AE227+AE228</f>
        <v>9929834.23</v>
      </c>
      <c r="AF226" s="50">
        <v>0</v>
      </c>
      <c r="AG226" s="50">
        <v>0</v>
      </c>
      <c r="AH226" s="50">
        <v>1500275</v>
      </c>
      <c r="AI226" s="50">
        <v>0</v>
      </c>
      <c r="AJ226" s="50">
        <v>249725</v>
      </c>
      <c r="AK226" s="51">
        <v>0.8573</v>
      </c>
      <c r="AL226" s="50">
        <v>0</v>
      </c>
      <c r="AM226" s="51">
        <v>0</v>
      </c>
      <c r="AN226" s="50">
        <v>0</v>
      </c>
    </row>
    <row r="227" spans="1:40" ht="50.25" outlineLevel="7">
      <c r="A227" s="59" t="s">
        <v>133</v>
      </c>
      <c r="B227" s="60" t="s">
        <v>17</v>
      </c>
      <c r="C227" s="60" t="s">
        <v>195</v>
      </c>
      <c r="D227" s="60" t="s">
        <v>199</v>
      </c>
      <c r="E227" s="60" t="s">
        <v>134</v>
      </c>
      <c r="F227" s="61" t="s">
        <v>18</v>
      </c>
      <c r="G227" s="61"/>
      <c r="H227" s="61"/>
      <c r="I227" s="61"/>
      <c r="J227" s="61"/>
      <c r="K227" s="61"/>
      <c r="L227" s="61"/>
      <c r="M227" s="62">
        <v>9580081.31</v>
      </c>
      <c r="N227" s="62">
        <v>9580081.31</v>
      </c>
      <c r="O227" s="62">
        <v>9580081.31</v>
      </c>
      <c r="P227" s="62">
        <v>9580081.31</v>
      </c>
      <c r="Q227" s="62">
        <v>9580081.31</v>
      </c>
      <c r="R227" s="62">
        <v>9580081.31</v>
      </c>
      <c r="S227" s="62">
        <v>9580081.31</v>
      </c>
      <c r="T227" s="62">
        <v>9580081.31</v>
      </c>
      <c r="U227" s="62">
        <v>9580081.31</v>
      </c>
      <c r="V227" s="62">
        <v>9580081.31</v>
      </c>
      <c r="W227" s="62">
        <v>9580081.31</v>
      </c>
      <c r="X227" s="62">
        <v>9580081.31</v>
      </c>
      <c r="Y227" s="62">
        <v>9580081.31</v>
      </c>
      <c r="Z227" s="62">
        <v>9580081.31</v>
      </c>
      <c r="AA227" s="62">
        <v>9580081.31</v>
      </c>
      <c r="AB227" s="62">
        <v>9580081.31</v>
      </c>
      <c r="AC227" s="62">
        <v>9580081.31</v>
      </c>
      <c r="AD227" s="62">
        <v>9580081.31</v>
      </c>
      <c r="AE227" s="62">
        <v>9580081.31</v>
      </c>
      <c r="AF227" s="50">
        <v>0</v>
      </c>
      <c r="AG227" s="50">
        <v>0</v>
      </c>
      <c r="AH227" s="50">
        <v>1500275</v>
      </c>
      <c r="AI227" s="50">
        <v>0</v>
      </c>
      <c r="AJ227" s="50">
        <v>249725</v>
      </c>
      <c r="AK227" s="51">
        <v>0.8573</v>
      </c>
      <c r="AL227" s="50">
        <v>0</v>
      </c>
      <c r="AM227" s="51">
        <v>0</v>
      </c>
      <c r="AN227" s="50">
        <v>0</v>
      </c>
    </row>
    <row r="228" spans="1:40" ht="15.75" outlineLevel="7">
      <c r="A228" s="59" t="s">
        <v>49</v>
      </c>
      <c r="B228" s="60" t="s">
        <v>17</v>
      </c>
      <c r="C228" s="60" t="s">
        <v>195</v>
      </c>
      <c r="D228" s="60" t="s">
        <v>199</v>
      </c>
      <c r="E228" s="60">
        <v>850</v>
      </c>
      <c r="F228" s="61"/>
      <c r="G228" s="61"/>
      <c r="H228" s="61"/>
      <c r="I228" s="61"/>
      <c r="J228" s="61"/>
      <c r="K228" s="61"/>
      <c r="L228" s="61"/>
      <c r="M228" s="62">
        <v>349752.92</v>
      </c>
      <c r="N228" s="62">
        <v>349752.92</v>
      </c>
      <c r="O228" s="62">
        <v>349752.92</v>
      </c>
      <c r="P228" s="62">
        <v>349752.92</v>
      </c>
      <c r="Q228" s="62">
        <v>349752.92</v>
      </c>
      <c r="R228" s="62">
        <v>349752.92</v>
      </c>
      <c r="S228" s="62">
        <v>349752.92</v>
      </c>
      <c r="T228" s="62">
        <v>349752.92</v>
      </c>
      <c r="U228" s="62">
        <v>349752.92</v>
      </c>
      <c r="V228" s="62">
        <v>349752.92</v>
      </c>
      <c r="W228" s="62">
        <v>349752.92</v>
      </c>
      <c r="X228" s="62">
        <v>349752.92</v>
      </c>
      <c r="Y228" s="62">
        <v>349752.92</v>
      </c>
      <c r="Z228" s="62">
        <v>349752.92</v>
      </c>
      <c r="AA228" s="62">
        <v>349752.92</v>
      </c>
      <c r="AB228" s="62">
        <v>349752.92</v>
      </c>
      <c r="AC228" s="62">
        <v>349752.92</v>
      </c>
      <c r="AD228" s="62">
        <v>349752.92</v>
      </c>
      <c r="AE228" s="62">
        <v>349752.92</v>
      </c>
      <c r="AF228" s="50"/>
      <c r="AG228" s="50"/>
      <c r="AH228" s="50"/>
      <c r="AI228" s="50"/>
      <c r="AJ228" s="50"/>
      <c r="AK228" s="51"/>
      <c r="AL228" s="50"/>
      <c r="AM228" s="51"/>
      <c r="AN228" s="50"/>
    </row>
    <row r="229" spans="1:40" ht="26.25" outlineLevel="6">
      <c r="A229" s="59" t="s">
        <v>200</v>
      </c>
      <c r="B229" s="60" t="s">
        <v>17</v>
      </c>
      <c r="C229" s="60" t="s">
        <v>195</v>
      </c>
      <c r="D229" s="60" t="s">
        <v>201</v>
      </c>
      <c r="E229" s="60"/>
      <c r="F229" s="61" t="s">
        <v>18</v>
      </c>
      <c r="G229" s="61"/>
      <c r="H229" s="61"/>
      <c r="I229" s="61"/>
      <c r="J229" s="61"/>
      <c r="K229" s="61"/>
      <c r="L229" s="61"/>
      <c r="M229" s="62">
        <f aca="true" t="shared" si="857" ref="M229:M230">M230</f>
        <v>3248062.41</v>
      </c>
      <c r="N229" s="62">
        <f aca="true" t="shared" si="858" ref="N229:N230">N230</f>
        <v>3248062.41</v>
      </c>
      <c r="O229" s="62">
        <f aca="true" t="shared" si="859" ref="O229:O230">O230</f>
        <v>0</v>
      </c>
      <c r="P229" s="62">
        <f aca="true" t="shared" si="860" ref="P229:P230">P230</f>
        <v>0</v>
      </c>
      <c r="Q229" s="62">
        <f aca="true" t="shared" si="861" ref="Q229:Q230">Q230</f>
        <v>0</v>
      </c>
      <c r="R229" s="62">
        <f aca="true" t="shared" si="862" ref="R229:R230">R230</f>
        <v>0</v>
      </c>
      <c r="S229" s="62">
        <f aca="true" t="shared" si="863" ref="S229:S230">S230</f>
        <v>0</v>
      </c>
      <c r="T229" s="62">
        <f aca="true" t="shared" si="864" ref="T229:T230">T230</f>
        <v>0</v>
      </c>
      <c r="U229" s="62">
        <f aca="true" t="shared" si="865" ref="U229:U230">U230</f>
        <v>0</v>
      </c>
      <c r="V229" s="62">
        <f aca="true" t="shared" si="866" ref="V229:V230">V230</f>
        <v>0</v>
      </c>
      <c r="W229" s="62">
        <f aca="true" t="shared" si="867" ref="W229:W230">W230</f>
        <v>0</v>
      </c>
      <c r="X229" s="62">
        <f aca="true" t="shared" si="868" ref="X229:X230">X230</f>
        <v>0</v>
      </c>
      <c r="Y229" s="62">
        <f aca="true" t="shared" si="869" ref="Y229:Y230">Y230</f>
        <v>0</v>
      </c>
      <c r="Z229" s="62">
        <f aca="true" t="shared" si="870" ref="Z229:Z230">Z230</f>
        <v>0</v>
      </c>
      <c r="AA229" s="62">
        <f aca="true" t="shared" si="871" ref="AA229:AA230">AA230</f>
        <v>0</v>
      </c>
      <c r="AB229" s="62">
        <f aca="true" t="shared" si="872" ref="AB229:AB230">AB230</f>
        <v>0</v>
      </c>
      <c r="AC229" s="62">
        <f aca="true" t="shared" si="873" ref="AC229:AC230">AC230</f>
        <v>0</v>
      </c>
      <c r="AD229" s="62">
        <f aca="true" t="shared" si="874" ref="AD229:AD230">AD230</f>
        <v>0</v>
      </c>
      <c r="AE229" s="62">
        <f aca="true" t="shared" si="875" ref="AE229:AE230">AE230</f>
        <v>3248062.41</v>
      </c>
      <c r="AF229" s="50">
        <v>0</v>
      </c>
      <c r="AG229" s="50">
        <v>0</v>
      </c>
      <c r="AH229" s="50">
        <v>10900000</v>
      </c>
      <c r="AI229" s="50">
        <v>0</v>
      </c>
      <c r="AJ229" s="50">
        <v>0</v>
      </c>
      <c r="AK229" s="51">
        <v>1</v>
      </c>
      <c r="AL229" s="50">
        <v>0</v>
      </c>
      <c r="AM229" s="51">
        <v>0</v>
      </c>
      <c r="AN229" s="50">
        <v>0</v>
      </c>
    </row>
    <row r="230" spans="1:40" ht="15.75" outlineLevel="7">
      <c r="A230" s="59" t="s">
        <v>47</v>
      </c>
      <c r="B230" s="60" t="s">
        <v>17</v>
      </c>
      <c r="C230" s="60" t="s">
        <v>195</v>
      </c>
      <c r="D230" s="60" t="s">
        <v>201</v>
      </c>
      <c r="E230" s="60" t="s">
        <v>48</v>
      </c>
      <c r="F230" s="61" t="s">
        <v>18</v>
      </c>
      <c r="G230" s="61"/>
      <c r="H230" s="61"/>
      <c r="I230" s="61"/>
      <c r="J230" s="61"/>
      <c r="K230" s="61"/>
      <c r="L230" s="61"/>
      <c r="M230" s="62">
        <f t="shared" si="857"/>
        <v>3248062.41</v>
      </c>
      <c r="N230" s="62">
        <f t="shared" si="858"/>
        <v>3248062.41</v>
      </c>
      <c r="O230" s="62">
        <f t="shared" si="859"/>
        <v>0</v>
      </c>
      <c r="P230" s="62">
        <f t="shared" si="860"/>
        <v>0</v>
      </c>
      <c r="Q230" s="62">
        <f t="shared" si="861"/>
        <v>0</v>
      </c>
      <c r="R230" s="62">
        <f t="shared" si="862"/>
        <v>0</v>
      </c>
      <c r="S230" s="62">
        <f t="shared" si="863"/>
        <v>0</v>
      </c>
      <c r="T230" s="62">
        <f t="shared" si="864"/>
        <v>0</v>
      </c>
      <c r="U230" s="62">
        <f t="shared" si="865"/>
        <v>0</v>
      </c>
      <c r="V230" s="62">
        <f t="shared" si="866"/>
        <v>0</v>
      </c>
      <c r="W230" s="62">
        <f t="shared" si="867"/>
        <v>0</v>
      </c>
      <c r="X230" s="62">
        <f t="shared" si="868"/>
        <v>0</v>
      </c>
      <c r="Y230" s="62">
        <f t="shared" si="869"/>
        <v>0</v>
      </c>
      <c r="Z230" s="62">
        <f t="shared" si="870"/>
        <v>0</v>
      </c>
      <c r="AA230" s="62">
        <f t="shared" si="871"/>
        <v>0</v>
      </c>
      <c r="AB230" s="62">
        <f t="shared" si="872"/>
        <v>0</v>
      </c>
      <c r="AC230" s="62">
        <f t="shared" si="873"/>
        <v>0</v>
      </c>
      <c r="AD230" s="62">
        <f t="shared" si="874"/>
        <v>0</v>
      </c>
      <c r="AE230" s="62">
        <f t="shared" si="875"/>
        <v>3248062.41</v>
      </c>
      <c r="AF230" s="50">
        <v>0</v>
      </c>
      <c r="AG230" s="50">
        <v>0</v>
      </c>
      <c r="AH230" s="50">
        <v>10900000</v>
      </c>
      <c r="AI230" s="50">
        <v>0</v>
      </c>
      <c r="AJ230" s="50">
        <v>0</v>
      </c>
      <c r="AK230" s="51">
        <v>1</v>
      </c>
      <c r="AL230" s="50">
        <v>0</v>
      </c>
      <c r="AM230" s="51">
        <v>0</v>
      </c>
      <c r="AN230" s="50">
        <v>0</v>
      </c>
    </row>
    <row r="231" spans="1:40" ht="50.25" outlineLevel="7">
      <c r="A231" s="59" t="s">
        <v>133</v>
      </c>
      <c r="B231" s="60" t="s">
        <v>17</v>
      </c>
      <c r="C231" s="60" t="s">
        <v>195</v>
      </c>
      <c r="D231" s="60" t="s">
        <v>201</v>
      </c>
      <c r="E231" s="60" t="s">
        <v>134</v>
      </c>
      <c r="F231" s="61" t="s">
        <v>18</v>
      </c>
      <c r="G231" s="61"/>
      <c r="H231" s="61"/>
      <c r="I231" s="61"/>
      <c r="J231" s="61"/>
      <c r="K231" s="61"/>
      <c r="L231" s="61"/>
      <c r="M231" s="62">
        <v>3248062.41</v>
      </c>
      <c r="N231" s="62">
        <v>3248062.41</v>
      </c>
      <c r="O231" s="62"/>
      <c r="P231" s="62"/>
      <c r="Q231" s="62"/>
      <c r="R231" s="62"/>
      <c r="S231" s="62"/>
      <c r="T231" s="62"/>
      <c r="U231" s="62"/>
      <c r="V231" s="62"/>
      <c r="W231" s="62"/>
      <c r="X231" s="62"/>
      <c r="Y231" s="62"/>
      <c r="Z231" s="62"/>
      <c r="AA231" s="62"/>
      <c r="AB231" s="62"/>
      <c r="AC231" s="62"/>
      <c r="AD231" s="62"/>
      <c r="AE231" s="62">
        <v>3248062.41</v>
      </c>
      <c r="AF231" s="50">
        <v>0</v>
      </c>
      <c r="AG231" s="50">
        <v>0</v>
      </c>
      <c r="AH231" s="50">
        <v>10900000</v>
      </c>
      <c r="AI231" s="50">
        <v>0</v>
      </c>
      <c r="AJ231" s="50">
        <v>0</v>
      </c>
      <c r="AK231" s="51">
        <v>1</v>
      </c>
      <c r="AL231" s="50">
        <v>0</v>
      </c>
      <c r="AM231" s="51">
        <v>0</v>
      </c>
      <c r="AN231" s="50">
        <v>0</v>
      </c>
    </row>
    <row r="232" spans="1:40" ht="50.25" outlineLevel="7">
      <c r="A232" s="59" t="s">
        <v>202</v>
      </c>
      <c r="B232" s="60" t="s">
        <v>17</v>
      </c>
      <c r="C232" s="60" t="s">
        <v>195</v>
      </c>
      <c r="D232" s="60" t="s">
        <v>203</v>
      </c>
      <c r="E232" s="60"/>
      <c r="F232" s="61"/>
      <c r="G232" s="61"/>
      <c r="H232" s="61"/>
      <c r="I232" s="61"/>
      <c r="J232" s="61"/>
      <c r="K232" s="61"/>
      <c r="L232" s="61"/>
      <c r="M232" s="62">
        <f aca="true" t="shared" si="876" ref="M232:M233">M233</f>
        <v>1265200</v>
      </c>
      <c r="N232" s="62">
        <f aca="true" t="shared" si="877" ref="N232:N233">N233</f>
        <v>1265200</v>
      </c>
      <c r="O232" s="62">
        <f aca="true" t="shared" si="878" ref="O232:O233">O233</f>
        <v>1265200</v>
      </c>
      <c r="P232" s="62">
        <f aca="true" t="shared" si="879" ref="P232:P233">P233</f>
        <v>1265200</v>
      </c>
      <c r="Q232" s="62">
        <f aca="true" t="shared" si="880" ref="Q232:Q233">Q233</f>
        <v>1265200</v>
      </c>
      <c r="R232" s="62">
        <f aca="true" t="shared" si="881" ref="R232:R233">R233</f>
        <v>1265200</v>
      </c>
      <c r="S232" s="62">
        <f aca="true" t="shared" si="882" ref="S232:S233">S233</f>
        <v>1265200</v>
      </c>
      <c r="T232" s="62">
        <f aca="true" t="shared" si="883" ref="T232:T233">T233</f>
        <v>1265200</v>
      </c>
      <c r="U232" s="62">
        <f aca="true" t="shared" si="884" ref="U232:U233">U233</f>
        <v>1265200</v>
      </c>
      <c r="V232" s="62">
        <f aca="true" t="shared" si="885" ref="V232:V233">V233</f>
        <v>1265200</v>
      </c>
      <c r="W232" s="62">
        <f aca="true" t="shared" si="886" ref="W232:W233">W233</f>
        <v>1265200</v>
      </c>
      <c r="X232" s="62">
        <f aca="true" t="shared" si="887" ref="X232:X233">X233</f>
        <v>1265200</v>
      </c>
      <c r="Y232" s="62">
        <f aca="true" t="shared" si="888" ref="Y232:Y233">Y233</f>
        <v>1265200</v>
      </c>
      <c r="Z232" s="62">
        <f aca="true" t="shared" si="889" ref="Z232:Z233">Z233</f>
        <v>1265200</v>
      </c>
      <c r="AA232" s="62">
        <f aca="true" t="shared" si="890" ref="AA232:AA233">AA233</f>
        <v>1265200</v>
      </c>
      <c r="AB232" s="62">
        <f aca="true" t="shared" si="891" ref="AB232:AB233">AB233</f>
        <v>1265200</v>
      </c>
      <c r="AC232" s="62">
        <f aca="true" t="shared" si="892" ref="AC232:AC233">AC233</f>
        <v>1265200</v>
      </c>
      <c r="AD232" s="62">
        <f aca="true" t="shared" si="893" ref="AD232:AD233">AD233</f>
        <v>1265200</v>
      </c>
      <c r="AE232" s="62">
        <f aca="true" t="shared" si="894" ref="AE232:AE233">AE233</f>
        <v>1265200</v>
      </c>
      <c r="AF232" s="50"/>
      <c r="AG232" s="50"/>
      <c r="AH232" s="50"/>
      <c r="AI232" s="50"/>
      <c r="AJ232" s="50"/>
      <c r="AK232" s="51"/>
      <c r="AL232" s="50"/>
      <c r="AM232" s="51"/>
      <c r="AN232" s="50"/>
    </row>
    <row r="233" spans="1:40" ht="15.75" outlineLevel="7">
      <c r="A233" s="59" t="s">
        <v>47</v>
      </c>
      <c r="B233" s="60" t="s">
        <v>17</v>
      </c>
      <c r="C233" s="60" t="s">
        <v>195</v>
      </c>
      <c r="D233" s="60" t="s">
        <v>203</v>
      </c>
      <c r="E233" s="60">
        <v>800</v>
      </c>
      <c r="F233" s="61"/>
      <c r="G233" s="61"/>
      <c r="H233" s="61"/>
      <c r="I233" s="61"/>
      <c r="J233" s="61"/>
      <c r="K233" s="61"/>
      <c r="L233" s="61"/>
      <c r="M233" s="62">
        <f t="shared" si="876"/>
        <v>1265200</v>
      </c>
      <c r="N233" s="62">
        <f t="shared" si="877"/>
        <v>1265200</v>
      </c>
      <c r="O233" s="62">
        <f t="shared" si="878"/>
        <v>1265200</v>
      </c>
      <c r="P233" s="62">
        <f t="shared" si="879"/>
        <v>1265200</v>
      </c>
      <c r="Q233" s="62">
        <f t="shared" si="880"/>
        <v>1265200</v>
      </c>
      <c r="R233" s="62">
        <f t="shared" si="881"/>
        <v>1265200</v>
      </c>
      <c r="S233" s="62">
        <f t="shared" si="882"/>
        <v>1265200</v>
      </c>
      <c r="T233" s="62">
        <f t="shared" si="883"/>
        <v>1265200</v>
      </c>
      <c r="U233" s="62">
        <f t="shared" si="884"/>
        <v>1265200</v>
      </c>
      <c r="V233" s="62">
        <f t="shared" si="885"/>
        <v>1265200</v>
      </c>
      <c r="W233" s="62">
        <f t="shared" si="886"/>
        <v>1265200</v>
      </c>
      <c r="X233" s="62">
        <f t="shared" si="887"/>
        <v>1265200</v>
      </c>
      <c r="Y233" s="62">
        <f t="shared" si="888"/>
        <v>1265200</v>
      </c>
      <c r="Z233" s="62">
        <f t="shared" si="889"/>
        <v>1265200</v>
      </c>
      <c r="AA233" s="62">
        <f t="shared" si="890"/>
        <v>1265200</v>
      </c>
      <c r="AB233" s="62">
        <f t="shared" si="891"/>
        <v>1265200</v>
      </c>
      <c r="AC233" s="62">
        <f t="shared" si="892"/>
        <v>1265200</v>
      </c>
      <c r="AD233" s="62">
        <f t="shared" si="893"/>
        <v>1265200</v>
      </c>
      <c r="AE233" s="62">
        <f t="shared" si="894"/>
        <v>1265200</v>
      </c>
      <c r="AF233" s="50"/>
      <c r="AG233" s="50"/>
      <c r="AH233" s="50"/>
      <c r="AI233" s="50"/>
      <c r="AJ233" s="50"/>
      <c r="AK233" s="51"/>
      <c r="AL233" s="50"/>
      <c r="AM233" s="51"/>
      <c r="AN233" s="50"/>
    </row>
    <row r="234" spans="1:40" ht="50.25" outlineLevel="7">
      <c r="A234" s="59" t="s">
        <v>133</v>
      </c>
      <c r="B234" s="60" t="s">
        <v>17</v>
      </c>
      <c r="C234" s="60" t="s">
        <v>195</v>
      </c>
      <c r="D234" s="60" t="s">
        <v>203</v>
      </c>
      <c r="E234" s="60">
        <v>810</v>
      </c>
      <c r="F234" s="61"/>
      <c r="G234" s="61"/>
      <c r="H234" s="61"/>
      <c r="I234" s="61"/>
      <c r="J234" s="61"/>
      <c r="K234" s="61"/>
      <c r="L234" s="61"/>
      <c r="M234" s="62">
        <v>1265200</v>
      </c>
      <c r="N234" s="62">
        <v>1265200</v>
      </c>
      <c r="O234" s="62">
        <v>1265200</v>
      </c>
      <c r="P234" s="62">
        <v>1265200</v>
      </c>
      <c r="Q234" s="62">
        <v>1265200</v>
      </c>
      <c r="R234" s="62">
        <v>1265200</v>
      </c>
      <c r="S234" s="62">
        <v>1265200</v>
      </c>
      <c r="T234" s="62">
        <v>1265200</v>
      </c>
      <c r="U234" s="62">
        <v>1265200</v>
      </c>
      <c r="V234" s="62">
        <v>1265200</v>
      </c>
      <c r="W234" s="62">
        <v>1265200</v>
      </c>
      <c r="X234" s="62">
        <v>1265200</v>
      </c>
      <c r="Y234" s="62">
        <v>1265200</v>
      </c>
      <c r="Z234" s="62">
        <v>1265200</v>
      </c>
      <c r="AA234" s="62">
        <v>1265200</v>
      </c>
      <c r="AB234" s="62">
        <v>1265200</v>
      </c>
      <c r="AC234" s="62">
        <v>1265200</v>
      </c>
      <c r="AD234" s="62">
        <v>1265200</v>
      </c>
      <c r="AE234" s="62">
        <v>1265200</v>
      </c>
      <c r="AF234" s="50"/>
      <c r="AG234" s="50"/>
      <c r="AH234" s="50"/>
      <c r="AI234" s="50"/>
      <c r="AJ234" s="50"/>
      <c r="AK234" s="51"/>
      <c r="AL234" s="50"/>
      <c r="AM234" s="51"/>
      <c r="AN234" s="50"/>
    </row>
    <row r="235" spans="1:40" s="58" customFormat="1" ht="38.25" outlineLevel="6">
      <c r="A235" s="59" t="s">
        <v>204</v>
      </c>
      <c r="B235" s="60" t="s">
        <v>17</v>
      </c>
      <c r="C235" s="60" t="s">
        <v>195</v>
      </c>
      <c r="D235" s="60" t="s">
        <v>205</v>
      </c>
      <c r="E235" s="60"/>
      <c r="F235" s="61" t="s">
        <v>18</v>
      </c>
      <c r="G235" s="61"/>
      <c r="H235" s="61"/>
      <c r="I235" s="61"/>
      <c r="J235" s="61"/>
      <c r="K235" s="61"/>
      <c r="L235" s="61"/>
      <c r="M235" s="62">
        <f aca="true" t="shared" si="895" ref="M235:M236">M236</f>
        <v>18970000</v>
      </c>
      <c r="N235" s="62">
        <f aca="true" t="shared" si="896" ref="N235:N236">N236</f>
        <v>18970000</v>
      </c>
      <c r="O235" s="62">
        <f aca="true" t="shared" si="897" ref="O235:O236">O236</f>
        <v>0</v>
      </c>
      <c r="P235" s="62">
        <f aca="true" t="shared" si="898" ref="P235:P236">P236</f>
        <v>0</v>
      </c>
      <c r="Q235" s="62">
        <f aca="true" t="shared" si="899" ref="Q235:Q236">Q236</f>
        <v>0</v>
      </c>
      <c r="R235" s="62">
        <f aca="true" t="shared" si="900" ref="R235:R236">R236</f>
        <v>0</v>
      </c>
      <c r="S235" s="62">
        <f aca="true" t="shared" si="901" ref="S235:S236">S236</f>
        <v>0</v>
      </c>
      <c r="T235" s="62">
        <f aca="true" t="shared" si="902" ref="T235:T236">T236</f>
        <v>0</v>
      </c>
      <c r="U235" s="62">
        <f aca="true" t="shared" si="903" ref="U235:U236">U236</f>
        <v>0</v>
      </c>
      <c r="V235" s="62">
        <f aca="true" t="shared" si="904" ref="V235:V236">V236</f>
        <v>0</v>
      </c>
      <c r="W235" s="62">
        <f aca="true" t="shared" si="905" ref="W235:W236">W236</f>
        <v>0</v>
      </c>
      <c r="X235" s="62">
        <f aca="true" t="shared" si="906" ref="X235:X236">X236</f>
        <v>0</v>
      </c>
      <c r="Y235" s="62">
        <f aca="true" t="shared" si="907" ref="Y235:Y236">Y236</f>
        <v>0</v>
      </c>
      <c r="Z235" s="62">
        <f aca="true" t="shared" si="908" ref="Z235:Z236">Z236</f>
        <v>0</v>
      </c>
      <c r="AA235" s="62">
        <f aca="true" t="shared" si="909" ref="AA235:AA236">AA236</f>
        <v>0</v>
      </c>
      <c r="AB235" s="62">
        <f aca="true" t="shared" si="910" ref="AB235:AB236">AB236</f>
        <v>0</v>
      </c>
      <c r="AC235" s="62">
        <f aca="true" t="shared" si="911" ref="AC235:AC236">AC236</f>
        <v>0</v>
      </c>
      <c r="AD235" s="62">
        <f aca="true" t="shared" si="912" ref="AD235:AD236">AD236</f>
        <v>0</v>
      </c>
      <c r="AE235" s="62">
        <f aca="true" t="shared" si="913" ref="AE235:AE236">AE236</f>
        <v>18939774.86</v>
      </c>
      <c r="AF235" s="56">
        <v>0</v>
      </c>
      <c r="AG235" s="56">
        <v>0</v>
      </c>
      <c r="AH235" s="56">
        <v>3270000</v>
      </c>
      <c r="AI235" s="56">
        <v>0</v>
      </c>
      <c r="AJ235" s="56">
        <v>0</v>
      </c>
      <c r="AK235" s="57">
        <v>1</v>
      </c>
      <c r="AL235" s="56">
        <v>0</v>
      </c>
      <c r="AM235" s="57">
        <v>0</v>
      </c>
      <c r="AN235" s="56">
        <v>0</v>
      </c>
    </row>
    <row r="236" spans="1:40" ht="15.75" outlineLevel="7">
      <c r="A236" s="59" t="s">
        <v>47</v>
      </c>
      <c r="B236" s="60" t="s">
        <v>17</v>
      </c>
      <c r="C236" s="60" t="s">
        <v>195</v>
      </c>
      <c r="D236" s="60" t="s">
        <v>205</v>
      </c>
      <c r="E236" s="60" t="s">
        <v>48</v>
      </c>
      <c r="F236" s="61" t="s">
        <v>18</v>
      </c>
      <c r="G236" s="61"/>
      <c r="H236" s="61"/>
      <c r="I236" s="61"/>
      <c r="J236" s="61"/>
      <c r="K236" s="61"/>
      <c r="L236" s="61"/>
      <c r="M236" s="62">
        <f t="shared" si="895"/>
        <v>18970000</v>
      </c>
      <c r="N236" s="62">
        <f t="shared" si="896"/>
        <v>18970000</v>
      </c>
      <c r="O236" s="62">
        <f t="shared" si="897"/>
        <v>0</v>
      </c>
      <c r="P236" s="62">
        <f t="shared" si="898"/>
        <v>0</v>
      </c>
      <c r="Q236" s="62">
        <f t="shared" si="899"/>
        <v>0</v>
      </c>
      <c r="R236" s="62">
        <f t="shared" si="900"/>
        <v>0</v>
      </c>
      <c r="S236" s="62">
        <f t="shared" si="901"/>
        <v>0</v>
      </c>
      <c r="T236" s="62">
        <f t="shared" si="902"/>
        <v>0</v>
      </c>
      <c r="U236" s="62">
        <f t="shared" si="903"/>
        <v>0</v>
      </c>
      <c r="V236" s="62">
        <f t="shared" si="904"/>
        <v>0</v>
      </c>
      <c r="W236" s="62">
        <f t="shared" si="905"/>
        <v>0</v>
      </c>
      <c r="X236" s="62">
        <f t="shared" si="906"/>
        <v>0</v>
      </c>
      <c r="Y236" s="62">
        <f t="shared" si="907"/>
        <v>0</v>
      </c>
      <c r="Z236" s="62">
        <f t="shared" si="908"/>
        <v>0</v>
      </c>
      <c r="AA236" s="62">
        <f t="shared" si="909"/>
        <v>0</v>
      </c>
      <c r="AB236" s="62">
        <f t="shared" si="910"/>
        <v>0</v>
      </c>
      <c r="AC236" s="62">
        <f t="shared" si="911"/>
        <v>0</v>
      </c>
      <c r="AD236" s="62">
        <f t="shared" si="912"/>
        <v>0</v>
      </c>
      <c r="AE236" s="62">
        <f t="shared" si="913"/>
        <v>18939774.86</v>
      </c>
      <c r="AF236" s="50">
        <v>0</v>
      </c>
      <c r="AG236" s="50">
        <v>0</v>
      </c>
      <c r="AH236" s="50">
        <v>3270000</v>
      </c>
      <c r="AI236" s="50">
        <v>0</v>
      </c>
      <c r="AJ236" s="50">
        <v>0</v>
      </c>
      <c r="AK236" s="51">
        <v>1</v>
      </c>
      <c r="AL236" s="50">
        <v>0</v>
      </c>
      <c r="AM236" s="51">
        <v>0</v>
      </c>
      <c r="AN236" s="50">
        <v>0</v>
      </c>
    </row>
    <row r="237" spans="1:40" ht="50.25" outlineLevel="7">
      <c r="A237" s="59" t="s">
        <v>133</v>
      </c>
      <c r="B237" s="60" t="s">
        <v>17</v>
      </c>
      <c r="C237" s="60" t="s">
        <v>195</v>
      </c>
      <c r="D237" s="60" t="s">
        <v>205</v>
      </c>
      <c r="E237" s="60" t="s">
        <v>134</v>
      </c>
      <c r="F237" s="61" t="s">
        <v>18</v>
      </c>
      <c r="G237" s="61"/>
      <c r="H237" s="61"/>
      <c r="I237" s="61"/>
      <c r="J237" s="61"/>
      <c r="K237" s="61"/>
      <c r="L237" s="61"/>
      <c r="M237" s="62">
        <v>18970000</v>
      </c>
      <c r="N237" s="62">
        <v>18970000</v>
      </c>
      <c r="O237" s="62"/>
      <c r="P237" s="62"/>
      <c r="Q237" s="62"/>
      <c r="R237" s="62"/>
      <c r="S237" s="62"/>
      <c r="T237" s="62"/>
      <c r="U237" s="62"/>
      <c r="V237" s="62"/>
      <c r="W237" s="62"/>
      <c r="X237" s="62"/>
      <c r="Y237" s="62"/>
      <c r="Z237" s="62"/>
      <c r="AA237" s="62"/>
      <c r="AB237" s="62"/>
      <c r="AC237" s="62"/>
      <c r="AD237" s="62"/>
      <c r="AE237" s="62">
        <v>18939774.86</v>
      </c>
      <c r="AF237" s="62">
        <v>0</v>
      </c>
      <c r="AG237" s="62">
        <v>0</v>
      </c>
      <c r="AH237" s="62">
        <v>3270000</v>
      </c>
      <c r="AI237" s="62">
        <v>0</v>
      </c>
      <c r="AJ237" s="62">
        <v>0</v>
      </c>
      <c r="AK237" s="62">
        <v>1</v>
      </c>
      <c r="AL237" s="62">
        <v>0</v>
      </c>
      <c r="AM237" s="62">
        <v>0</v>
      </c>
      <c r="AN237" s="62">
        <v>0</v>
      </c>
    </row>
    <row r="238" spans="1:40" ht="26.25" outlineLevel="4">
      <c r="A238" s="59" t="s">
        <v>206</v>
      </c>
      <c r="B238" s="60" t="s">
        <v>17</v>
      </c>
      <c r="C238" s="60" t="s">
        <v>195</v>
      </c>
      <c r="D238" s="60" t="s">
        <v>207</v>
      </c>
      <c r="E238" s="60"/>
      <c r="F238" s="61" t="s">
        <v>18</v>
      </c>
      <c r="G238" s="61"/>
      <c r="H238" s="61"/>
      <c r="I238" s="61"/>
      <c r="J238" s="61"/>
      <c r="K238" s="61"/>
      <c r="L238" s="61"/>
      <c r="M238" s="62">
        <f>M239+M241</f>
        <v>210848534.93</v>
      </c>
      <c r="N238" s="62">
        <f>N239+N241</f>
        <v>210848534.93</v>
      </c>
      <c r="O238" s="62">
        <f>O239+O241</f>
        <v>0</v>
      </c>
      <c r="P238" s="62">
        <f>P239+P241</f>
        <v>0</v>
      </c>
      <c r="Q238" s="62">
        <f>Q239+Q241</f>
        <v>0</v>
      </c>
      <c r="R238" s="62">
        <f>R239+R241</f>
        <v>0</v>
      </c>
      <c r="S238" s="62">
        <f>S239+S241</f>
        <v>0</v>
      </c>
      <c r="T238" s="62">
        <f>T239+T241</f>
        <v>0</v>
      </c>
      <c r="U238" s="62">
        <f>U239+U241</f>
        <v>0</v>
      </c>
      <c r="V238" s="62">
        <f>V239+V241</f>
        <v>0</v>
      </c>
      <c r="W238" s="62">
        <f>W239+W241</f>
        <v>0</v>
      </c>
      <c r="X238" s="62">
        <f>X239+X241</f>
        <v>0</v>
      </c>
      <c r="Y238" s="62">
        <f>Y239+Y241</f>
        <v>0</v>
      </c>
      <c r="Z238" s="62">
        <f>Z239+Z241</f>
        <v>0</v>
      </c>
      <c r="AA238" s="62">
        <f>AA239+AA241</f>
        <v>0</v>
      </c>
      <c r="AB238" s="62">
        <f>AB239+AB241</f>
        <v>0</v>
      </c>
      <c r="AC238" s="62">
        <f>AC239+AC241</f>
        <v>0</v>
      </c>
      <c r="AD238" s="62">
        <f>AD239+AD241</f>
        <v>0</v>
      </c>
      <c r="AE238" s="62">
        <f>AE239+AE241</f>
        <v>200933211.26</v>
      </c>
      <c r="AF238" s="50">
        <v>0</v>
      </c>
      <c r="AG238" s="50">
        <v>0</v>
      </c>
      <c r="AH238" s="50">
        <v>0</v>
      </c>
      <c r="AI238" s="50">
        <v>0</v>
      </c>
      <c r="AJ238" s="50">
        <v>270</v>
      </c>
      <c r="AK238" s="51">
        <v>0</v>
      </c>
      <c r="AL238" s="50">
        <v>0</v>
      </c>
      <c r="AM238" s="51">
        <v>0</v>
      </c>
      <c r="AN238" s="50">
        <v>0</v>
      </c>
    </row>
    <row r="239" spans="1:40" ht="26.25" outlineLevel="5">
      <c r="A239" s="59" t="s">
        <v>32</v>
      </c>
      <c r="B239" s="60" t="s">
        <v>17</v>
      </c>
      <c r="C239" s="60" t="s">
        <v>195</v>
      </c>
      <c r="D239" s="60" t="s">
        <v>207</v>
      </c>
      <c r="E239" s="60" t="s">
        <v>33</v>
      </c>
      <c r="F239" s="61" t="s">
        <v>18</v>
      </c>
      <c r="G239" s="61"/>
      <c r="H239" s="61"/>
      <c r="I239" s="61"/>
      <c r="J239" s="61"/>
      <c r="K239" s="61"/>
      <c r="L239" s="61"/>
      <c r="M239" s="62">
        <f>M240</f>
        <v>1206305</v>
      </c>
      <c r="N239" s="62">
        <f>N240</f>
        <v>1206305</v>
      </c>
      <c r="O239" s="62">
        <f>O240</f>
        <v>0</v>
      </c>
      <c r="P239" s="62">
        <f>P240</f>
        <v>0</v>
      </c>
      <c r="Q239" s="62">
        <f>Q240</f>
        <v>0</v>
      </c>
      <c r="R239" s="62">
        <f>R240</f>
        <v>0</v>
      </c>
      <c r="S239" s="62">
        <f>S240</f>
        <v>0</v>
      </c>
      <c r="T239" s="62">
        <f>T240</f>
        <v>0</v>
      </c>
      <c r="U239" s="62">
        <f>U240</f>
        <v>0</v>
      </c>
      <c r="V239" s="62">
        <f>V240</f>
        <v>0</v>
      </c>
      <c r="W239" s="62">
        <f>W240</f>
        <v>0</v>
      </c>
      <c r="X239" s="62">
        <f>X240</f>
        <v>0</v>
      </c>
      <c r="Y239" s="62">
        <f>Y240</f>
        <v>0</v>
      </c>
      <c r="Z239" s="62">
        <f>Z240</f>
        <v>0</v>
      </c>
      <c r="AA239" s="62">
        <f>AA240</f>
        <v>0</v>
      </c>
      <c r="AB239" s="62">
        <f>AB240</f>
        <v>0</v>
      </c>
      <c r="AC239" s="62">
        <f>AC240</f>
        <v>0</v>
      </c>
      <c r="AD239" s="62">
        <f>AD240</f>
        <v>0</v>
      </c>
      <c r="AE239" s="62">
        <f>AE240</f>
        <v>1163456.26</v>
      </c>
      <c r="AF239" s="50">
        <v>0</v>
      </c>
      <c r="AG239" s="50">
        <v>0</v>
      </c>
      <c r="AH239" s="50">
        <v>0</v>
      </c>
      <c r="AI239" s="50">
        <v>0</v>
      </c>
      <c r="AJ239" s="50">
        <v>270</v>
      </c>
      <c r="AK239" s="51">
        <v>0</v>
      </c>
      <c r="AL239" s="50">
        <v>0</v>
      </c>
      <c r="AM239" s="51">
        <v>0</v>
      </c>
      <c r="AN239" s="50">
        <v>0</v>
      </c>
    </row>
    <row r="240" spans="1:40" ht="26.25" outlineLevel="6">
      <c r="A240" s="59" t="s">
        <v>34</v>
      </c>
      <c r="B240" s="60" t="s">
        <v>17</v>
      </c>
      <c r="C240" s="60" t="s">
        <v>195</v>
      </c>
      <c r="D240" s="60" t="s">
        <v>207</v>
      </c>
      <c r="E240" s="60" t="s">
        <v>35</v>
      </c>
      <c r="F240" s="61" t="s">
        <v>18</v>
      </c>
      <c r="G240" s="61"/>
      <c r="H240" s="61"/>
      <c r="I240" s="61"/>
      <c r="J240" s="61"/>
      <c r="K240" s="61"/>
      <c r="L240" s="61"/>
      <c r="M240" s="62">
        <v>1206305</v>
      </c>
      <c r="N240" s="62">
        <v>1206305</v>
      </c>
      <c r="O240" s="62"/>
      <c r="P240" s="62"/>
      <c r="Q240" s="62"/>
      <c r="R240" s="62"/>
      <c r="S240" s="62"/>
      <c r="T240" s="62"/>
      <c r="U240" s="62"/>
      <c r="V240" s="62"/>
      <c r="W240" s="62"/>
      <c r="X240" s="62"/>
      <c r="Y240" s="62"/>
      <c r="Z240" s="62"/>
      <c r="AA240" s="62"/>
      <c r="AB240" s="62"/>
      <c r="AC240" s="62"/>
      <c r="AD240" s="62"/>
      <c r="AE240" s="62">
        <v>1163456.26</v>
      </c>
      <c r="AF240" s="50">
        <v>0</v>
      </c>
      <c r="AG240" s="50">
        <v>0</v>
      </c>
      <c r="AH240" s="50">
        <v>0</v>
      </c>
      <c r="AI240" s="50">
        <v>0</v>
      </c>
      <c r="AJ240" s="50">
        <v>270</v>
      </c>
      <c r="AK240" s="51">
        <v>0</v>
      </c>
      <c r="AL240" s="50">
        <v>0</v>
      </c>
      <c r="AM240" s="51">
        <v>0</v>
      </c>
      <c r="AN240" s="50">
        <v>0</v>
      </c>
    </row>
    <row r="241" spans="1:40" ht="15.75" outlineLevel="7">
      <c r="A241" s="59" t="s">
        <v>47</v>
      </c>
      <c r="B241" s="60" t="s">
        <v>17</v>
      </c>
      <c r="C241" s="60" t="s">
        <v>195</v>
      </c>
      <c r="D241" s="60" t="s">
        <v>207</v>
      </c>
      <c r="E241" s="60" t="s">
        <v>48</v>
      </c>
      <c r="F241" s="61" t="s">
        <v>18</v>
      </c>
      <c r="G241" s="61"/>
      <c r="H241" s="61"/>
      <c r="I241" s="61"/>
      <c r="J241" s="61"/>
      <c r="K241" s="61"/>
      <c r="L241" s="61"/>
      <c r="M241" s="62">
        <f>M242</f>
        <v>209642229.93</v>
      </c>
      <c r="N241" s="62">
        <f>N242</f>
        <v>209642229.93</v>
      </c>
      <c r="O241" s="62">
        <f>O242</f>
        <v>0</v>
      </c>
      <c r="P241" s="62">
        <f>P242</f>
        <v>0</v>
      </c>
      <c r="Q241" s="62">
        <f>Q242</f>
        <v>0</v>
      </c>
      <c r="R241" s="62">
        <f>R242</f>
        <v>0</v>
      </c>
      <c r="S241" s="62">
        <f>S242</f>
        <v>0</v>
      </c>
      <c r="T241" s="62">
        <f>T242</f>
        <v>0</v>
      </c>
      <c r="U241" s="62">
        <f>U242</f>
        <v>0</v>
      </c>
      <c r="V241" s="62">
        <f>V242</f>
        <v>0</v>
      </c>
      <c r="W241" s="62">
        <f>W242</f>
        <v>0</v>
      </c>
      <c r="X241" s="62">
        <f>X242</f>
        <v>0</v>
      </c>
      <c r="Y241" s="62">
        <f>Y242</f>
        <v>0</v>
      </c>
      <c r="Z241" s="62">
        <f>Z242</f>
        <v>0</v>
      </c>
      <c r="AA241" s="62">
        <f>AA242</f>
        <v>0</v>
      </c>
      <c r="AB241" s="62">
        <f>AB242</f>
        <v>0</v>
      </c>
      <c r="AC241" s="62">
        <f>AC242</f>
        <v>0</v>
      </c>
      <c r="AD241" s="62">
        <f>AD242</f>
        <v>0</v>
      </c>
      <c r="AE241" s="62">
        <f>AE242</f>
        <v>199769755</v>
      </c>
      <c r="AF241" s="50">
        <v>0</v>
      </c>
      <c r="AG241" s="50">
        <v>0</v>
      </c>
      <c r="AH241" s="50">
        <v>0</v>
      </c>
      <c r="AI241" s="50">
        <v>0</v>
      </c>
      <c r="AJ241" s="50">
        <v>270</v>
      </c>
      <c r="AK241" s="51">
        <v>0</v>
      </c>
      <c r="AL241" s="50">
        <v>0</v>
      </c>
      <c r="AM241" s="51">
        <v>0</v>
      </c>
      <c r="AN241" s="50">
        <v>0</v>
      </c>
    </row>
    <row r="242" spans="1:40" ht="50.25" outlineLevel="7">
      <c r="A242" s="59" t="s">
        <v>133</v>
      </c>
      <c r="B242" s="60" t="s">
        <v>17</v>
      </c>
      <c r="C242" s="60" t="s">
        <v>195</v>
      </c>
      <c r="D242" s="60" t="s">
        <v>207</v>
      </c>
      <c r="E242" s="60" t="s">
        <v>134</v>
      </c>
      <c r="F242" s="61" t="s">
        <v>18</v>
      </c>
      <c r="G242" s="61"/>
      <c r="H242" s="61"/>
      <c r="I242" s="61"/>
      <c r="J242" s="61"/>
      <c r="K242" s="61"/>
      <c r="L242" s="61"/>
      <c r="M242" s="62">
        <v>209642229.93</v>
      </c>
      <c r="N242" s="62">
        <v>209642229.93</v>
      </c>
      <c r="O242" s="62"/>
      <c r="P242" s="62"/>
      <c r="Q242" s="62"/>
      <c r="R242" s="62"/>
      <c r="S242" s="62"/>
      <c r="T242" s="62"/>
      <c r="U242" s="62"/>
      <c r="V242" s="62"/>
      <c r="W242" s="62"/>
      <c r="X242" s="62"/>
      <c r="Y242" s="62"/>
      <c r="Z242" s="62"/>
      <c r="AA242" s="62"/>
      <c r="AB242" s="62"/>
      <c r="AC242" s="62"/>
      <c r="AD242" s="62"/>
      <c r="AE242" s="62">
        <v>199769755</v>
      </c>
      <c r="AF242" s="50">
        <v>0</v>
      </c>
      <c r="AG242" s="50">
        <v>0</v>
      </c>
      <c r="AH242" s="50">
        <v>0</v>
      </c>
      <c r="AI242" s="50">
        <v>0</v>
      </c>
      <c r="AJ242" s="50">
        <v>270</v>
      </c>
      <c r="AK242" s="51">
        <v>0</v>
      </c>
      <c r="AL242" s="50">
        <v>0</v>
      </c>
      <c r="AM242" s="51">
        <v>0</v>
      </c>
      <c r="AN242" s="50">
        <v>0</v>
      </c>
    </row>
    <row r="243" spans="1:40" ht="26.25" outlineLevel="2">
      <c r="A243" s="59" t="s">
        <v>208</v>
      </c>
      <c r="B243" s="60" t="s">
        <v>17</v>
      </c>
      <c r="C243" s="60" t="s">
        <v>195</v>
      </c>
      <c r="D243" s="60" t="s">
        <v>209</v>
      </c>
      <c r="E243" s="60"/>
      <c r="F243" s="61" t="s">
        <v>18</v>
      </c>
      <c r="G243" s="61"/>
      <c r="H243" s="61"/>
      <c r="I243" s="61"/>
      <c r="J243" s="61"/>
      <c r="K243" s="61"/>
      <c r="L243" s="61"/>
      <c r="M243" s="62">
        <f aca="true" t="shared" si="914" ref="M243:M244">M244</f>
        <v>21670640.28</v>
      </c>
      <c r="N243" s="62">
        <f aca="true" t="shared" si="915" ref="N243:N244">N244</f>
        <v>21670640.28</v>
      </c>
      <c r="O243" s="62">
        <f aca="true" t="shared" si="916" ref="O243:O244">O244</f>
        <v>0</v>
      </c>
      <c r="P243" s="62">
        <f aca="true" t="shared" si="917" ref="P243:P244">P244</f>
        <v>0</v>
      </c>
      <c r="Q243" s="62">
        <f aca="true" t="shared" si="918" ref="Q243:Q244">Q244</f>
        <v>0</v>
      </c>
      <c r="R243" s="62">
        <f aca="true" t="shared" si="919" ref="R243:R244">R244</f>
        <v>0</v>
      </c>
      <c r="S243" s="62">
        <f aca="true" t="shared" si="920" ref="S243:S244">S244</f>
        <v>0</v>
      </c>
      <c r="T243" s="62">
        <f aca="true" t="shared" si="921" ref="T243:T244">T244</f>
        <v>0</v>
      </c>
      <c r="U243" s="62">
        <f aca="true" t="shared" si="922" ref="U243:U244">U244</f>
        <v>0</v>
      </c>
      <c r="V243" s="62">
        <f aca="true" t="shared" si="923" ref="V243:V244">V244</f>
        <v>0</v>
      </c>
      <c r="W243" s="62">
        <f aca="true" t="shared" si="924" ref="W243:W244">W244</f>
        <v>0</v>
      </c>
      <c r="X243" s="62">
        <f aca="true" t="shared" si="925" ref="X243:X244">X244</f>
        <v>0</v>
      </c>
      <c r="Y243" s="62">
        <f aca="true" t="shared" si="926" ref="Y243:Y244">Y244</f>
        <v>0</v>
      </c>
      <c r="Z243" s="62">
        <f aca="true" t="shared" si="927" ref="Z243:Z244">Z244</f>
        <v>0</v>
      </c>
      <c r="AA243" s="62">
        <f aca="true" t="shared" si="928" ref="AA243:AA244">AA244</f>
        <v>0</v>
      </c>
      <c r="AB243" s="62">
        <f aca="true" t="shared" si="929" ref="AB243:AB244">AB244</f>
        <v>0</v>
      </c>
      <c r="AC243" s="62">
        <f aca="true" t="shared" si="930" ref="AC243:AC244">AC244</f>
        <v>0</v>
      </c>
      <c r="AD243" s="62">
        <f aca="true" t="shared" si="931" ref="AD243:AD244">AD244</f>
        <v>0</v>
      </c>
      <c r="AE243" s="62">
        <f aca="true" t="shared" si="932" ref="AE243:AE244">AE244</f>
        <v>21670639.28</v>
      </c>
      <c r="AF243" s="50">
        <v>0</v>
      </c>
      <c r="AG243" s="50">
        <v>0</v>
      </c>
      <c r="AH243" s="50">
        <v>263625111.46</v>
      </c>
      <c r="AI243" s="50">
        <v>0.27</v>
      </c>
      <c r="AJ243" s="50">
        <v>1375492.98</v>
      </c>
      <c r="AK243" s="51">
        <v>0.9948094722972227</v>
      </c>
      <c r="AL243" s="50">
        <v>0</v>
      </c>
      <c r="AM243" s="51">
        <v>0</v>
      </c>
      <c r="AN243" s="50">
        <v>0</v>
      </c>
    </row>
    <row r="244" spans="1:40" ht="15.75" outlineLevel="3">
      <c r="A244" s="59" t="s">
        <v>47</v>
      </c>
      <c r="B244" s="60" t="s">
        <v>17</v>
      </c>
      <c r="C244" s="60" t="s">
        <v>195</v>
      </c>
      <c r="D244" s="60" t="s">
        <v>209</v>
      </c>
      <c r="E244" s="60" t="s">
        <v>48</v>
      </c>
      <c r="F244" s="61" t="s">
        <v>18</v>
      </c>
      <c r="G244" s="61"/>
      <c r="H244" s="61"/>
      <c r="I244" s="61"/>
      <c r="J244" s="61"/>
      <c r="K244" s="61"/>
      <c r="L244" s="61"/>
      <c r="M244" s="62">
        <f t="shared" si="914"/>
        <v>21670640.28</v>
      </c>
      <c r="N244" s="62">
        <f t="shared" si="915"/>
        <v>21670640.28</v>
      </c>
      <c r="O244" s="62">
        <f t="shared" si="916"/>
        <v>0</v>
      </c>
      <c r="P244" s="62">
        <f t="shared" si="917"/>
        <v>0</v>
      </c>
      <c r="Q244" s="62">
        <f t="shared" si="918"/>
        <v>0</v>
      </c>
      <c r="R244" s="62">
        <f t="shared" si="919"/>
        <v>0</v>
      </c>
      <c r="S244" s="62">
        <f t="shared" si="920"/>
        <v>0</v>
      </c>
      <c r="T244" s="62">
        <f t="shared" si="921"/>
        <v>0</v>
      </c>
      <c r="U244" s="62">
        <f t="shared" si="922"/>
        <v>0</v>
      </c>
      <c r="V244" s="62">
        <f t="shared" si="923"/>
        <v>0</v>
      </c>
      <c r="W244" s="62">
        <f t="shared" si="924"/>
        <v>0</v>
      </c>
      <c r="X244" s="62">
        <f t="shared" si="925"/>
        <v>0</v>
      </c>
      <c r="Y244" s="62">
        <f t="shared" si="926"/>
        <v>0</v>
      </c>
      <c r="Z244" s="62">
        <f t="shared" si="927"/>
        <v>0</v>
      </c>
      <c r="AA244" s="62">
        <f t="shared" si="928"/>
        <v>0</v>
      </c>
      <c r="AB244" s="62">
        <f t="shared" si="929"/>
        <v>0</v>
      </c>
      <c r="AC244" s="62">
        <f t="shared" si="930"/>
        <v>0</v>
      </c>
      <c r="AD244" s="62">
        <f t="shared" si="931"/>
        <v>0</v>
      </c>
      <c r="AE244" s="62">
        <f t="shared" si="932"/>
        <v>21670639.28</v>
      </c>
      <c r="AF244" s="50">
        <v>0</v>
      </c>
      <c r="AG244" s="50">
        <v>0</v>
      </c>
      <c r="AH244" s="50">
        <v>66690664.22</v>
      </c>
      <c r="AI244" s="50">
        <v>0.27</v>
      </c>
      <c r="AJ244" s="50">
        <v>276510.48</v>
      </c>
      <c r="AK244" s="51">
        <v>0.9958709549846791</v>
      </c>
      <c r="AL244" s="50">
        <v>0</v>
      </c>
      <c r="AM244" s="51">
        <v>0</v>
      </c>
      <c r="AN244" s="50">
        <v>0</v>
      </c>
    </row>
    <row r="245" spans="1:40" ht="50.25" outlineLevel="4">
      <c r="A245" s="59" t="s">
        <v>133</v>
      </c>
      <c r="B245" s="60" t="s">
        <v>17</v>
      </c>
      <c r="C245" s="60" t="s">
        <v>195</v>
      </c>
      <c r="D245" s="60" t="s">
        <v>209</v>
      </c>
      <c r="E245" s="60" t="s">
        <v>134</v>
      </c>
      <c r="F245" s="61" t="s">
        <v>18</v>
      </c>
      <c r="G245" s="61"/>
      <c r="H245" s="61"/>
      <c r="I245" s="61"/>
      <c r="J245" s="61"/>
      <c r="K245" s="61"/>
      <c r="L245" s="61"/>
      <c r="M245" s="62">
        <v>21670640.28</v>
      </c>
      <c r="N245" s="62">
        <v>21670640.28</v>
      </c>
      <c r="O245" s="62"/>
      <c r="P245" s="62"/>
      <c r="Q245" s="62"/>
      <c r="R245" s="62"/>
      <c r="S245" s="62"/>
      <c r="T245" s="62"/>
      <c r="U245" s="62"/>
      <c r="V245" s="62"/>
      <c r="W245" s="62"/>
      <c r="X245" s="62"/>
      <c r="Y245" s="62"/>
      <c r="Z245" s="62"/>
      <c r="AA245" s="62"/>
      <c r="AB245" s="62"/>
      <c r="AC245" s="62"/>
      <c r="AD245" s="62"/>
      <c r="AE245" s="62">
        <v>21670639.28</v>
      </c>
      <c r="AF245" s="50">
        <v>0</v>
      </c>
      <c r="AG245" s="50">
        <v>0</v>
      </c>
      <c r="AH245" s="50">
        <v>64465933.09</v>
      </c>
      <c r="AI245" s="50">
        <v>0.27</v>
      </c>
      <c r="AJ245" s="50">
        <v>1241.61</v>
      </c>
      <c r="AK245" s="51">
        <v>0.9999807404310709</v>
      </c>
      <c r="AL245" s="50">
        <v>0</v>
      </c>
      <c r="AM245" s="51">
        <v>0</v>
      </c>
      <c r="AN245" s="50">
        <v>0</v>
      </c>
    </row>
    <row r="246" spans="1:40" ht="50.25" outlineLevel="4">
      <c r="A246" s="59" t="s">
        <v>210</v>
      </c>
      <c r="B246" s="60" t="s">
        <v>17</v>
      </c>
      <c r="C246" s="60" t="s">
        <v>195</v>
      </c>
      <c r="D246" s="60" t="s">
        <v>211</v>
      </c>
      <c r="E246" s="60"/>
      <c r="F246" s="61"/>
      <c r="G246" s="61"/>
      <c r="H246" s="61"/>
      <c r="I246" s="61"/>
      <c r="J246" s="61"/>
      <c r="K246" s="61"/>
      <c r="L246" s="61"/>
      <c r="M246" s="62">
        <f aca="true" t="shared" si="933" ref="M246:M247">M247</f>
        <v>17545577.11</v>
      </c>
      <c r="N246" s="62">
        <f aca="true" t="shared" si="934" ref="N246:N247">N247</f>
        <v>16057052.36</v>
      </c>
      <c r="O246" s="62">
        <f aca="true" t="shared" si="935" ref="O246:O247">O247</f>
        <v>0</v>
      </c>
      <c r="P246" s="62">
        <f aca="true" t="shared" si="936" ref="P246:P247">P247</f>
        <v>0</v>
      </c>
      <c r="Q246" s="62">
        <f aca="true" t="shared" si="937" ref="Q246:Q247">Q247</f>
        <v>0</v>
      </c>
      <c r="R246" s="62">
        <f aca="true" t="shared" si="938" ref="R246:R247">R247</f>
        <v>0</v>
      </c>
      <c r="S246" s="62">
        <f aca="true" t="shared" si="939" ref="S246:S247">S247</f>
        <v>0</v>
      </c>
      <c r="T246" s="62">
        <f aca="true" t="shared" si="940" ref="T246:T247">T247</f>
        <v>0</v>
      </c>
      <c r="U246" s="62">
        <f aca="true" t="shared" si="941" ref="U246:U247">U247</f>
        <v>0</v>
      </c>
      <c r="V246" s="62">
        <f aca="true" t="shared" si="942" ref="V246:V247">V247</f>
        <v>0</v>
      </c>
      <c r="W246" s="62">
        <f aca="true" t="shared" si="943" ref="W246:W247">W247</f>
        <v>0</v>
      </c>
      <c r="X246" s="62">
        <f aca="true" t="shared" si="944" ref="X246:X247">X247</f>
        <v>0</v>
      </c>
      <c r="Y246" s="62">
        <f aca="true" t="shared" si="945" ref="Y246:Y247">Y247</f>
        <v>0</v>
      </c>
      <c r="Z246" s="62">
        <f aca="true" t="shared" si="946" ref="Z246:Z247">Z247</f>
        <v>0</v>
      </c>
      <c r="AA246" s="62">
        <f aca="true" t="shared" si="947" ref="AA246:AA247">AA247</f>
        <v>0</v>
      </c>
      <c r="AB246" s="62">
        <f aca="true" t="shared" si="948" ref="AB246:AB247">AB247</f>
        <v>0</v>
      </c>
      <c r="AC246" s="62">
        <f aca="true" t="shared" si="949" ref="AC246:AC247">AC247</f>
        <v>0</v>
      </c>
      <c r="AD246" s="62">
        <f aca="true" t="shared" si="950" ref="AD246:AD247">AD247</f>
        <v>0</v>
      </c>
      <c r="AE246" s="62">
        <f aca="true" t="shared" si="951" ref="AE246:AE247">AE247</f>
        <v>15927969.93</v>
      </c>
      <c r="AF246" s="50"/>
      <c r="AG246" s="50"/>
      <c r="AH246" s="50"/>
      <c r="AI246" s="50"/>
      <c r="AJ246" s="50"/>
      <c r="AK246" s="51"/>
      <c r="AL246" s="50"/>
      <c r="AM246" s="51"/>
      <c r="AN246" s="50"/>
    </row>
    <row r="247" spans="1:40" ht="26.25" outlineLevel="4">
      <c r="A247" s="59" t="s">
        <v>32</v>
      </c>
      <c r="B247" s="60" t="s">
        <v>17</v>
      </c>
      <c r="C247" s="60" t="s">
        <v>195</v>
      </c>
      <c r="D247" s="60" t="s">
        <v>211</v>
      </c>
      <c r="E247" s="60" t="s">
        <v>33</v>
      </c>
      <c r="F247" s="61"/>
      <c r="G247" s="61"/>
      <c r="H247" s="61"/>
      <c r="I247" s="61"/>
      <c r="J247" s="61"/>
      <c r="K247" s="61"/>
      <c r="L247" s="61"/>
      <c r="M247" s="62">
        <f t="shared" si="933"/>
        <v>17545577.11</v>
      </c>
      <c r="N247" s="62">
        <f t="shared" si="934"/>
        <v>16057052.36</v>
      </c>
      <c r="O247" s="62">
        <f t="shared" si="935"/>
        <v>0</v>
      </c>
      <c r="P247" s="62">
        <f t="shared" si="936"/>
        <v>0</v>
      </c>
      <c r="Q247" s="62">
        <f t="shared" si="937"/>
        <v>0</v>
      </c>
      <c r="R247" s="62">
        <f t="shared" si="938"/>
        <v>0</v>
      </c>
      <c r="S247" s="62">
        <f t="shared" si="939"/>
        <v>0</v>
      </c>
      <c r="T247" s="62">
        <f t="shared" si="940"/>
        <v>0</v>
      </c>
      <c r="U247" s="62">
        <f t="shared" si="941"/>
        <v>0</v>
      </c>
      <c r="V247" s="62">
        <f t="shared" si="942"/>
        <v>0</v>
      </c>
      <c r="W247" s="62">
        <f t="shared" si="943"/>
        <v>0</v>
      </c>
      <c r="X247" s="62">
        <f t="shared" si="944"/>
        <v>0</v>
      </c>
      <c r="Y247" s="62">
        <f t="shared" si="945"/>
        <v>0</v>
      </c>
      <c r="Z247" s="62">
        <f t="shared" si="946"/>
        <v>0</v>
      </c>
      <c r="AA247" s="62">
        <f t="shared" si="947"/>
        <v>0</v>
      </c>
      <c r="AB247" s="62">
        <f t="shared" si="948"/>
        <v>0</v>
      </c>
      <c r="AC247" s="62">
        <f t="shared" si="949"/>
        <v>0</v>
      </c>
      <c r="AD247" s="62">
        <f t="shared" si="950"/>
        <v>0</v>
      </c>
      <c r="AE247" s="62">
        <f t="shared" si="951"/>
        <v>15927969.93</v>
      </c>
      <c r="AF247" s="50"/>
      <c r="AG247" s="50"/>
      <c r="AH247" s="50"/>
      <c r="AI247" s="50"/>
      <c r="AJ247" s="50"/>
      <c r="AK247" s="51"/>
      <c r="AL247" s="50"/>
      <c r="AM247" s="51"/>
      <c r="AN247" s="50"/>
    </row>
    <row r="248" spans="1:40" ht="26.25" outlineLevel="4">
      <c r="A248" s="59" t="s">
        <v>34</v>
      </c>
      <c r="B248" s="60" t="s">
        <v>17</v>
      </c>
      <c r="C248" s="60" t="s">
        <v>195</v>
      </c>
      <c r="D248" s="60" t="s">
        <v>211</v>
      </c>
      <c r="E248" s="60" t="s">
        <v>35</v>
      </c>
      <c r="F248" s="61"/>
      <c r="G248" s="61"/>
      <c r="H248" s="61"/>
      <c r="I248" s="61"/>
      <c r="J248" s="61"/>
      <c r="K248" s="61"/>
      <c r="L248" s="61"/>
      <c r="M248" s="62">
        <v>17545577.11</v>
      </c>
      <c r="N248" s="62">
        <v>16057052.36</v>
      </c>
      <c r="O248" s="62"/>
      <c r="P248" s="62"/>
      <c r="Q248" s="62"/>
      <c r="R248" s="62"/>
      <c r="S248" s="62"/>
      <c r="T248" s="62"/>
      <c r="U248" s="62"/>
      <c r="V248" s="62"/>
      <c r="W248" s="62"/>
      <c r="X248" s="62"/>
      <c r="Y248" s="62"/>
      <c r="Z248" s="62"/>
      <c r="AA248" s="62"/>
      <c r="AB248" s="62"/>
      <c r="AC248" s="62"/>
      <c r="AD248" s="62"/>
      <c r="AE248" s="62">
        <v>15927969.93</v>
      </c>
      <c r="AF248" s="50"/>
      <c r="AG248" s="50"/>
      <c r="AH248" s="50"/>
      <c r="AI248" s="50"/>
      <c r="AJ248" s="50"/>
      <c r="AK248" s="51"/>
      <c r="AL248" s="50"/>
      <c r="AM248" s="51"/>
      <c r="AN248" s="50"/>
    </row>
    <row r="249" spans="1:40" ht="26.25" outlineLevel="6">
      <c r="A249" s="59" t="s">
        <v>212</v>
      </c>
      <c r="B249" s="60" t="s">
        <v>17</v>
      </c>
      <c r="C249" s="60" t="s">
        <v>195</v>
      </c>
      <c r="D249" s="60" t="s">
        <v>213</v>
      </c>
      <c r="E249" s="60"/>
      <c r="F249" s="61" t="s">
        <v>18</v>
      </c>
      <c r="G249" s="61"/>
      <c r="H249" s="61"/>
      <c r="I249" s="61"/>
      <c r="J249" s="61"/>
      <c r="K249" s="61"/>
      <c r="L249" s="61"/>
      <c r="M249" s="62">
        <f aca="true" t="shared" si="952" ref="M249:M250">M250</f>
        <v>7375388.19</v>
      </c>
      <c r="N249" s="62">
        <f aca="true" t="shared" si="953" ref="N249:N250">N250</f>
        <v>6891987.05</v>
      </c>
      <c r="O249" s="62">
        <f aca="true" t="shared" si="954" ref="O249:O250">O250</f>
        <v>0</v>
      </c>
      <c r="P249" s="62">
        <f aca="true" t="shared" si="955" ref="P249:P250">P250</f>
        <v>0</v>
      </c>
      <c r="Q249" s="62">
        <f aca="true" t="shared" si="956" ref="Q249:Q250">Q250</f>
        <v>0</v>
      </c>
      <c r="R249" s="62">
        <f aca="true" t="shared" si="957" ref="R249:R250">R250</f>
        <v>0</v>
      </c>
      <c r="S249" s="62">
        <f aca="true" t="shared" si="958" ref="S249:S250">S250</f>
        <v>0</v>
      </c>
      <c r="T249" s="62">
        <f aca="true" t="shared" si="959" ref="T249:T250">T250</f>
        <v>0</v>
      </c>
      <c r="U249" s="62">
        <f aca="true" t="shared" si="960" ref="U249:U250">U250</f>
        <v>0</v>
      </c>
      <c r="V249" s="62">
        <f aca="true" t="shared" si="961" ref="V249:V250">V250</f>
        <v>0</v>
      </c>
      <c r="W249" s="62">
        <f aca="true" t="shared" si="962" ref="W249:W250">W250</f>
        <v>0</v>
      </c>
      <c r="X249" s="62">
        <f aca="true" t="shared" si="963" ref="X249:X250">X250</f>
        <v>0</v>
      </c>
      <c r="Y249" s="62">
        <f aca="true" t="shared" si="964" ref="Y249:Y250">Y250</f>
        <v>0</v>
      </c>
      <c r="Z249" s="62">
        <f aca="true" t="shared" si="965" ref="Z249:Z250">Z250</f>
        <v>0</v>
      </c>
      <c r="AA249" s="62">
        <f aca="true" t="shared" si="966" ref="AA249:AA250">AA250</f>
        <v>0</v>
      </c>
      <c r="AB249" s="62">
        <f aca="true" t="shared" si="967" ref="AB249:AB250">AB250</f>
        <v>0</v>
      </c>
      <c r="AC249" s="62">
        <f aca="true" t="shared" si="968" ref="AC249:AC250">AC250</f>
        <v>0</v>
      </c>
      <c r="AD249" s="62">
        <f aca="true" t="shared" si="969" ref="AD249:AD250">AD250</f>
        <v>0</v>
      </c>
      <c r="AE249" s="62">
        <f aca="true" t="shared" si="970" ref="AE249:AE250">AE250</f>
        <v>4206018.43</v>
      </c>
      <c r="AF249" s="50">
        <v>0</v>
      </c>
      <c r="AG249" s="50">
        <v>0</v>
      </c>
      <c r="AH249" s="50">
        <v>695175.96</v>
      </c>
      <c r="AI249" s="50">
        <v>0.27</v>
      </c>
      <c r="AJ249" s="50">
        <v>1241.61</v>
      </c>
      <c r="AK249" s="51">
        <v>0.9982171479122361</v>
      </c>
      <c r="AL249" s="50">
        <v>0</v>
      </c>
      <c r="AM249" s="51">
        <v>0</v>
      </c>
      <c r="AN249" s="50">
        <v>0</v>
      </c>
    </row>
    <row r="250" spans="1:40" ht="26.25" outlineLevel="7">
      <c r="A250" s="59" t="s">
        <v>214</v>
      </c>
      <c r="B250" s="60" t="s">
        <v>17</v>
      </c>
      <c r="C250" s="60" t="s">
        <v>195</v>
      </c>
      <c r="D250" s="60" t="s">
        <v>213</v>
      </c>
      <c r="E250" s="60" t="s">
        <v>215</v>
      </c>
      <c r="F250" s="61" t="s">
        <v>18</v>
      </c>
      <c r="G250" s="61"/>
      <c r="H250" s="61"/>
      <c r="I250" s="61"/>
      <c r="J250" s="61"/>
      <c r="K250" s="61"/>
      <c r="L250" s="61"/>
      <c r="M250" s="62">
        <f t="shared" si="952"/>
        <v>7375388.19</v>
      </c>
      <c r="N250" s="62">
        <f t="shared" si="953"/>
        <v>6891987.05</v>
      </c>
      <c r="O250" s="62">
        <f t="shared" si="954"/>
        <v>0</v>
      </c>
      <c r="P250" s="62">
        <f t="shared" si="955"/>
        <v>0</v>
      </c>
      <c r="Q250" s="62">
        <f t="shared" si="956"/>
        <v>0</v>
      </c>
      <c r="R250" s="62">
        <f t="shared" si="957"/>
        <v>0</v>
      </c>
      <c r="S250" s="62">
        <f t="shared" si="958"/>
        <v>0</v>
      </c>
      <c r="T250" s="62">
        <f t="shared" si="959"/>
        <v>0</v>
      </c>
      <c r="U250" s="62">
        <f t="shared" si="960"/>
        <v>0</v>
      </c>
      <c r="V250" s="62">
        <f t="shared" si="961"/>
        <v>0</v>
      </c>
      <c r="W250" s="62">
        <f t="shared" si="962"/>
        <v>0</v>
      </c>
      <c r="X250" s="62">
        <f t="shared" si="963"/>
        <v>0</v>
      </c>
      <c r="Y250" s="62">
        <f t="shared" si="964"/>
        <v>0</v>
      </c>
      <c r="Z250" s="62">
        <f t="shared" si="965"/>
        <v>0</v>
      </c>
      <c r="AA250" s="62">
        <f t="shared" si="966"/>
        <v>0</v>
      </c>
      <c r="AB250" s="62">
        <f t="shared" si="967"/>
        <v>0</v>
      </c>
      <c r="AC250" s="62">
        <f t="shared" si="968"/>
        <v>0</v>
      </c>
      <c r="AD250" s="62">
        <f t="shared" si="969"/>
        <v>0</v>
      </c>
      <c r="AE250" s="62">
        <f t="shared" si="970"/>
        <v>4206018.43</v>
      </c>
      <c r="AF250" s="50">
        <v>0</v>
      </c>
      <c r="AG250" s="50">
        <v>0</v>
      </c>
      <c r="AH250" s="50">
        <v>695175.96</v>
      </c>
      <c r="AI250" s="50">
        <v>0.27</v>
      </c>
      <c r="AJ250" s="50">
        <v>1241.61</v>
      </c>
      <c r="AK250" s="51">
        <v>0.9982171479122361</v>
      </c>
      <c r="AL250" s="50">
        <v>0</v>
      </c>
      <c r="AM250" s="51">
        <v>0</v>
      </c>
      <c r="AN250" s="50">
        <v>0</v>
      </c>
    </row>
    <row r="251" spans="1:40" ht="15.75" outlineLevel="7">
      <c r="A251" s="59" t="s">
        <v>216</v>
      </c>
      <c r="B251" s="60" t="s">
        <v>17</v>
      </c>
      <c r="C251" s="60" t="s">
        <v>195</v>
      </c>
      <c r="D251" s="60" t="s">
        <v>213</v>
      </c>
      <c r="E251" s="60" t="s">
        <v>217</v>
      </c>
      <c r="F251" s="61" t="s">
        <v>18</v>
      </c>
      <c r="G251" s="61"/>
      <c r="H251" s="61"/>
      <c r="I251" s="61"/>
      <c r="J251" s="61"/>
      <c r="K251" s="61"/>
      <c r="L251" s="61"/>
      <c r="M251" s="62">
        <v>7375388.19</v>
      </c>
      <c r="N251" s="62">
        <v>6891987.05</v>
      </c>
      <c r="O251" s="62"/>
      <c r="P251" s="62"/>
      <c r="Q251" s="62"/>
      <c r="R251" s="62"/>
      <c r="S251" s="62"/>
      <c r="T251" s="62"/>
      <c r="U251" s="62"/>
      <c r="V251" s="62"/>
      <c r="W251" s="62"/>
      <c r="X251" s="62"/>
      <c r="Y251" s="62"/>
      <c r="Z251" s="62"/>
      <c r="AA251" s="62"/>
      <c r="AB251" s="62"/>
      <c r="AC251" s="62"/>
      <c r="AD251" s="62"/>
      <c r="AE251" s="62">
        <v>4206018.43</v>
      </c>
      <c r="AF251" s="50">
        <v>0</v>
      </c>
      <c r="AG251" s="50">
        <v>0</v>
      </c>
      <c r="AH251" s="50">
        <v>695175.96</v>
      </c>
      <c r="AI251" s="50">
        <v>0.27</v>
      </c>
      <c r="AJ251" s="50">
        <v>1241.61</v>
      </c>
      <c r="AK251" s="51">
        <v>0.9982171479122361</v>
      </c>
      <c r="AL251" s="50">
        <v>0</v>
      </c>
      <c r="AM251" s="51">
        <v>0</v>
      </c>
      <c r="AN251" s="50">
        <v>0</v>
      </c>
    </row>
    <row r="252" spans="1:40" ht="74.25" outlineLevel="6">
      <c r="A252" s="59" t="s">
        <v>218</v>
      </c>
      <c r="B252" s="60" t="s">
        <v>17</v>
      </c>
      <c r="C252" s="60" t="s">
        <v>195</v>
      </c>
      <c r="D252" s="60" t="s">
        <v>219</v>
      </c>
      <c r="E252" s="60"/>
      <c r="F252" s="61" t="s">
        <v>18</v>
      </c>
      <c r="G252" s="61"/>
      <c r="H252" s="61"/>
      <c r="I252" s="61"/>
      <c r="J252" s="61"/>
      <c r="K252" s="61"/>
      <c r="L252" s="61"/>
      <c r="M252" s="62">
        <f aca="true" t="shared" si="971" ref="M252:M253">M253</f>
        <v>186043656.67</v>
      </c>
      <c r="N252" s="62">
        <f aca="true" t="shared" si="972" ref="N252:N253">N253</f>
        <v>174269381.51</v>
      </c>
      <c r="O252" s="62">
        <f aca="true" t="shared" si="973" ref="O252:O253">O253</f>
        <v>0</v>
      </c>
      <c r="P252" s="62">
        <f aca="true" t="shared" si="974" ref="P252:P253">P253</f>
        <v>0</v>
      </c>
      <c r="Q252" s="62">
        <f aca="true" t="shared" si="975" ref="Q252:Q253">Q253</f>
        <v>0</v>
      </c>
      <c r="R252" s="62">
        <f aca="true" t="shared" si="976" ref="R252:R253">R253</f>
        <v>0</v>
      </c>
      <c r="S252" s="62">
        <f aca="true" t="shared" si="977" ref="S252:S253">S253</f>
        <v>0</v>
      </c>
      <c r="T252" s="62">
        <f aca="true" t="shared" si="978" ref="T252:T253">T253</f>
        <v>0</v>
      </c>
      <c r="U252" s="62">
        <f aca="true" t="shared" si="979" ref="U252:U253">U253</f>
        <v>0</v>
      </c>
      <c r="V252" s="62">
        <f aca="true" t="shared" si="980" ref="V252:V253">V253</f>
        <v>0</v>
      </c>
      <c r="W252" s="62">
        <f aca="true" t="shared" si="981" ref="W252:W253">W253</f>
        <v>0</v>
      </c>
      <c r="X252" s="62">
        <f aca="true" t="shared" si="982" ref="X252:X253">X253</f>
        <v>0</v>
      </c>
      <c r="Y252" s="62">
        <f aca="true" t="shared" si="983" ref="Y252:Y253">Y253</f>
        <v>0</v>
      </c>
      <c r="Z252" s="62">
        <f aca="true" t="shared" si="984" ref="Z252:Z253">Z253</f>
        <v>0</v>
      </c>
      <c r="AA252" s="62">
        <f aca="true" t="shared" si="985" ref="AA252:AA253">AA253</f>
        <v>0</v>
      </c>
      <c r="AB252" s="62">
        <f aca="true" t="shared" si="986" ref="AB252:AB253">AB253</f>
        <v>0</v>
      </c>
      <c r="AC252" s="62">
        <f aca="true" t="shared" si="987" ref="AC252:AC253">AC253</f>
        <v>0</v>
      </c>
      <c r="AD252" s="62">
        <f aca="true" t="shared" si="988" ref="AD252:AD253">AD253</f>
        <v>0</v>
      </c>
      <c r="AE252" s="62">
        <f aca="true" t="shared" si="989" ref="AE252:AE253">AE253</f>
        <v>169955477.64</v>
      </c>
      <c r="AF252" s="50">
        <v>0</v>
      </c>
      <c r="AG252" s="50">
        <v>0</v>
      </c>
      <c r="AH252" s="50">
        <v>57000000</v>
      </c>
      <c r="AI252" s="50">
        <v>0</v>
      </c>
      <c r="AJ252" s="50">
        <v>0</v>
      </c>
      <c r="AK252" s="51">
        <v>1</v>
      </c>
      <c r="AL252" s="50">
        <v>0</v>
      </c>
      <c r="AM252" s="51">
        <v>0</v>
      </c>
      <c r="AN252" s="50">
        <v>0</v>
      </c>
    </row>
    <row r="253" spans="1:40" ht="26.25" outlineLevel="7">
      <c r="A253" s="59" t="s">
        <v>214</v>
      </c>
      <c r="B253" s="60" t="s">
        <v>17</v>
      </c>
      <c r="C253" s="60" t="s">
        <v>195</v>
      </c>
      <c r="D253" s="60" t="s">
        <v>219</v>
      </c>
      <c r="E253" s="60" t="s">
        <v>215</v>
      </c>
      <c r="F253" s="61" t="s">
        <v>18</v>
      </c>
      <c r="G253" s="61"/>
      <c r="H253" s="61"/>
      <c r="I253" s="61"/>
      <c r="J253" s="61"/>
      <c r="K253" s="61"/>
      <c r="L253" s="61"/>
      <c r="M253" s="62">
        <f t="shared" si="971"/>
        <v>186043656.67</v>
      </c>
      <c r="N253" s="62">
        <f t="shared" si="972"/>
        <v>174269381.51</v>
      </c>
      <c r="O253" s="62">
        <f t="shared" si="973"/>
        <v>0</v>
      </c>
      <c r="P253" s="62">
        <f t="shared" si="974"/>
        <v>0</v>
      </c>
      <c r="Q253" s="62">
        <f t="shared" si="975"/>
        <v>0</v>
      </c>
      <c r="R253" s="62">
        <f t="shared" si="976"/>
        <v>0</v>
      </c>
      <c r="S253" s="62">
        <f t="shared" si="977"/>
        <v>0</v>
      </c>
      <c r="T253" s="62">
        <f t="shared" si="978"/>
        <v>0</v>
      </c>
      <c r="U253" s="62">
        <f t="shared" si="979"/>
        <v>0</v>
      </c>
      <c r="V253" s="62">
        <f t="shared" si="980"/>
        <v>0</v>
      </c>
      <c r="W253" s="62">
        <f t="shared" si="981"/>
        <v>0</v>
      </c>
      <c r="X253" s="62">
        <f t="shared" si="982"/>
        <v>0</v>
      </c>
      <c r="Y253" s="62">
        <f t="shared" si="983"/>
        <v>0</v>
      </c>
      <c r="Z253" s="62">
        <f t="shared" si="984"/>
        <v>0</v>
      </c>
      <c r="AA253" s="62">
        <f t="shared" si="985"/>
        <v>0</v>
      </c>
      <c r="AB253" s="62">
        <f t="shared" si="986"/>
        <v>0</v>
      </c>
      <c r="AC253" s="62">
        <f t="shared" si="987"/>
        <v>0</v>
      </c>
      <c r="AD253" s="62">
        <f t="shared" si="988"/>
        <v>0</v>
      </c>
      <c r="AE253" s="62">
        <f t="shared" si="989"/>
        <v>169955477.64</v>
      </c>
      <c r="AF253" s="50">
        <v>0</v>
      </c>
      <c r="AG253" s="50">
        <v>0</v>
      </c>
      <c r="AH253" s="50">
        <v>57000000</v>
      </c>
      <c r="AI253" s="50">
        <v>0</v>
      </c>
      <c r="AJ253" s="50">
        <v>0</v>
      </c>
      <c r="AK253" s="51">
        <v>1</v>
      </c>
      <c r="AL253" s="50">
        <v>0</v>
      </c>
      <c r="AM253" s="51">
        <v>0</v>
      </c>
      <c r="AN253" s="50">
        <v>0</v>
      </c>
    </row>
    <row r="254" spans="1:40" ht="15.75" outlineLevel="7">
      <c r="A254" s="59" t="s">
        <v>216</v>
      </c>
      <c r="B254" s="60" t="s">
        <v>17</v>
      </c>
      <c r="C254" s="60" t="s">
        <v>195</v>
      </c>
      <c r="D254" s="60" t="s">
        <v>219</v>
      </c>
      <c r="E254" s="60" t="s">
        <v>217</v>
      </c>
      <c r="F254" s="61" t="s">
        <v>18</v>
      </c>
      <c r="G254" s="61"/>
      <c r="H254" s="61"/>
      <c r="I254" s="61"/>
      <c r="J254" s="61"/>
      <c r="K254" s="61"/>
      <c r="L254" s="61"/>
      <c r="M254" s="62">
        <v>186043656.67</v>
      </c>
      <c r="N254" s="62">
        <v>174269381.51</v>
      </c>
      <c r="O254" s="62"/>
      <c r="P254" s="62"/>
      <c r="Q254" s="62"/>
      <c r="R254" s="62"/>
      <c r="S254" s="62"/>
      <c r="T254" s="62"/>
      <c r="U254" s="62"/>
      <c r="V254" s="62"/>
      <c r="W254" s="62"/>
      <c r="X254" s="62"/>
      <c r="Y254" s="62"/>
      <c r="Z254" s="62"/>
      <c r="AA254" s="62"/>
      <c r="AB254" s="62"/>
      <c r="AC254" s="62"/>
      <c r="AD254" s="62"/>
      <c r="AE254" s="62">
        <v>169955477.64</v>
      </c>
      <c r="AF254" s="50">
        <v>0</v>
      </c>
      <c r="AG254" s="50">
        <v>0</v>
      </c>
      <c r="AH254" s="50">
        <v>57000000</v>
      </c>
      <c r="AI254" s="50">
        <v>0</v>
      </c>
      <c r="AJ254" s="50">
        <v>0</v>
      </c>
      <c r="AK254" s="51">
        <v>1</v>
      </c>
      <c r="AL254" s="50">
        <v>0</v>
      </c>
      <c r="AM254" s="51">
        <v>0</v>
      </c>
      <c r="AN254" s="50">
        <v>0</v>
      </c>
    </row>
    <row r="255" spans="1:40" ht="86.25" outlineLevel="7">
      <c r="A255" s="59" t="s">
        <v>220</v>
      </c>
      <c r="B255" s="60" t="s">
        <v>17</v>
      </c>
      <c r="C255" s="60" t="s">
        <v>195</v>
      </c>
      <c r="D255" s="60" t="s">
        <v>221</v>
      </c>
      <c r="E255" s="60"/>
      <c r="F255" s="61"/>
      <c r="G255" s="61"/>
      <c r="H255" s="61"/>
      <c r="I255" s="61"/>
      <c r="J255" s="61"/>
      <c r="K255" s="61"/>
      <c r="L255" s="61"/>
      <c r="M255" s="62">
        <f aca="true" t="shared" si="990" ref="M255:M256">M256</f>
        <v>244073750.8</v>
      </c>
      <c r="N255" s="62">
        <f aca="true" t="shared" si="991" ref="N255:N256">N256</f>
        <v>243822141.06</v>
      </c>
      <c r="O255" s="62">
        <f aca="true" t="shared" si="992" ref="O255:O256">O256</f>
        <v>243822141.06</v>
      </c>
      <c r="P255" s="62">
        <f aca="true" t="shared" si="993" ref="P255:P256">P256</f>
        <v>243822141.06</v>
      </c>
      <c r="Q255" s="62">
        <f aca="true" t="shared" si="994" ref="Q255:Q256">Q256</f>
        <v>243822141.06</v>
      </c>
      <c r="R255" s="62">
        <f aca="true" t="shared" si="995" ref="R255:R256">R256</f>
        <v>243822141.06</v>
      </c>
      <c r="S255" s="62">
        <f aca="true" t="shared" si="996" ref="S255:S256">S256</f>
        <v>243822141.06</v>
      </c>
      <c r="T255" s="62">
        <f aca="true" t="shared" si="997" ref="T255:T256">T256</f>
        <v>243822141.06</v>
      </c>
      <c r="U255" s="62">
        <f aca="true" t="shared" si="998" ref="U255:U256">U256</f>
        <v>243822141.06</v>
      </c>
      <c r="V255" s="62">
        <f aca="true" t="shared" si="999" ref="V255:V256">V256</f>
        <v>243822141.06</v>
      </c>
      <c r="W255" s="62">
        <f aca="true" t="shared" si="1000" ref="W255:W256">W256</f>
        <v>243822141.06</v>
      </c>
      <c r="X255" s="62">
        <f aca="true" t="shared" si="1001" ref="X255:X256">X256</f>
        <v>243822141.06</v>
      </c>
      <c r="Y255" s="62">
        <f aca="true" t="shared" si="1002" ref="Y255:Y256">Y256</f>
        <v>243822141.06</v>
      </c>
      <c r="Z255" s="62">
        <f aca="true" t="shared" si="1003" ref="Z255:Z256">Z256</f>
        <v>243822141.06</v>
      </c>
      <c r="AA255" s="62">
        <f aca="true" t="shared" si="1004" ref="AA255:AA256">AA256</f>
        <v>243822141.06</v>
      </c>
      <c r="AB255" s="62">
        <f aca="true" t="shared" si="1005" ref="AB255:AB256">AB256</f>
        <v>243822141.06</v>
      </c>
      <c r="AC255" s="62">
        <f aca="true" t="shared" si="1006" ref="AC255:AC256">AC256</f>
        <v>243822141.06</v>
      </c>
      <c r="AD255" s="62">
        <f aca="true" t="shared" si="1007" ref="AD255:AD256">AD256</f>
        <v>243822141.06</v>
      </c>
      <c r="AE255" s="62">
        <f aca="true" t="shared" si="1008" ref="AE255:AE256">AE256</f>
        <v>243822141.06</v>
      </c>
      <c r="AF255" s="50"/>
      <c r="AG255" s="50"/>
      <c r="AH255" s="50"/>
      <c r="AI255" s="50"/>
      <c r="AJ255" s="50"/>
      <c r="AK255" s="51"/>
      <c r="AL255" s="50"/>
      <c r="AM255" s="51"/>
      <c r="AN255" s="50"/>
    </row>
    <row r="256" spans="1:40" ht="26.25" outlineLevel="7">
      <c r="A256" s="59" t="s">
        <v>214</v>
      </c>
      <c r="B256" s="60" t="s">
        <v>17</v>
      </c>
      <c r="C256" s="60" t="s">
        <v>195</v>
      </c>
      <c r="D256" s="60" t="s">
        <v>221</v>
      </c>
      <c r="E256" s="60" t="s">
        <v>215</v>
      </c>
      <c r="F256" s="61"/>
      <c r="G256" s="61"/>
      <c r="H256" s="61"/>
      <c r="I256" s="61"/>
      <c r="J256" s="61"/>
      <c r="K256" s="61"/>
      <c r="L256" s="61"/>
      <c r="M256" s="62">
        <f t="shared" si="990"/>
        <v>244073750.8</v>
      </c>
      <c r="N256" s="62">
        <f t="shared" si="991"/>
        <v>243822141.06</v>
      </c>
      <c r="O256" s="62">
        <f t="shared" si="992"/>
        <v>243822141.06</v>
      </c>
      <c r="P256" s="62">
        <f t="shared" si="993"/>
        <v>243822141.06</v>
      </c>
      <c r="Q256" s="62">
        <f t="shared" si="994"/>
        <v>243822141.06</v>
      </c>
      <c r="R256" s="62">
        <f t="shared" si="995"/>
        <v>243822141.06</v>
      </c>
      <c r="S256" s="62">
        <f t="shared" si="996"/>
        <v>243822141.06</v>
      </c>
      <c r="T256" s="62">
        <f t="shared" si="997"/>
        <v>243822141.06</v>
      </c>
      <c r="U256" s="62">
        <f t="shared" si="998"/>
        <v>243822141.06</v>
      </c>
      <c r="V256" s="62">
        <f t="shared" si="999"/>
        <v>243822141.06</v>
      </c>
      <c r="W256" s="62">
        <f t="shared" si="1000"/>
        <v>243822141.06</v>
      </c>
      <c r="X256" s="62">
        <f t="shared" si="1001"/>
        <v>243822141.06</v>
      </c>
      <c r="Y256" s="62">
        <f t="shared" si="1002"/>
        <v>243822141.06</v>
      </c>
      <c r="Z256" s="62">
        <f t="shared" si="1003"/>
        <v>243822141.06</v>
      </c>
      <c r="AA256" s="62">
        <f t="shared" si="1004"/>
        <v>243822141.06</v>
      </c>
      <c r="AB256" s="62">
        <f t="shared" si="1005"/>
        <v>243822141.06</v>
      </c>
      <c r="AC256" s="62">
        <f t="shared" si="1006"/>
        <v>243822141.06</v>
      </c>
      <c r="AD256" s="62">
        <f t="shared" si="1007"/>
        <v>243822141.06</v>
      </c>
      <c r="AE256" s="62">
        <f t="shared" si="1008"/>
        <v>243822141.06</v>
      </c>
      <c r="AF256" s="50"/>
      <c r="AG256" s="50"/>
      <c r="AH256" s="50"/>
      <c r="AI256" s="50"/>
      <c r="AJ256" s="50"/>
      <c r="AK256" s="51"/>
      <c r="AL256" s="50"/>
      <c r="AM256" s="51"/>
      <c r="AN256" s="50"/>
    </row>
    <row r="257" spans="1:40" ht="15.75" outlineLevel="7">
      <c r="A257" s="59" t="s">
        <v>216</v>
      </c>
      <c r="B257" s="60" t="s">
        <v>17</v>
      </c>
      <c r="C257" s="60" t="s">
        <v>195</v>
      </c>
      <c r="D257" s="60" t="s">
        <v>221</v>
      </c>
      <c r="E257" s="60" t="s">
        <v>217</v>
      </c>
      <c r="F257" s="61"/>
      <c r="G257" s="61"/>
      <c r="H257" s="61"/>
      <c r="I257" s="61"/>
      <c r="J257" s="61"/>
      <c r="K257" s="61"/>
      <c r="L257" s="61"/>
      <c r="M257" s="62">
        <v>244073750.8</v>
      </c>
      <c r="N257" s="62">
        <v>243822141.06</v>
      </c>
      <c r="O257" s="62">
        <v>243822141.06</v>
      </c>
      <c r="P257" s="62">
        <v>243822141.06</v>
      </c>
      <c r="Q257" s="62">
        <v>243822141.06</v>
      </c>
      <c r="R257" s="62">
        <v>243822141.06</v>
      </c>
      <c r="S257" s="62">
        <v>243822141.06</v>
      </c>
      <c r="T257" s="62">
        <v>243822141.06</v>
      </c>
      <c r="U257" s="62">
        <v>243822141.06</v>
      </c>
      <c r="V257" s="62">
        <v>243822141.06</v>
      </c>
      <c r="W257" s="62">
        <v>243822141.06</v>
      </c>
      <c r="X257" s="62">
        <v>243822141.06</v>
      </c>
      <c r="Y257" s="62">
        <v>243822141.06</v>
      </c>
      <c r="Z257" s="62">
        <v>243822141.06</v>
      </c>
      <c r="AA257" s="62">
        <v>243822141.06</v>
      </c>
      <c r="AB257" s="62">
        <v>243822141.06</v>
      </c>
      <c r="AC257" s="62">
        <v>243822141.06</v>
      </c>
      <c r="AD257" s="62">
        <v>243822141.06</v>
      </c>
      <c r="AE257" s="62">
        <v>243822141.06</v>
      </c>
      <c r="AF257" s="50"/>
      <c r="AG257" s="50"/>
      <c r="AH257" s="50"/>
      <c r="AI257" s="50"/>
      <c r="AJ257" s="50"/>
      <c r="AK257" s="51"/>
      <c r="AL257" s="50"/>
      <c r="AM257" s="51"/>
      <c r="AN257" s="50"/>
    </row>
    <row r="258" spans="1:40" ht="62.25" outlineLevel="6">
      <c r="A258" s="59" t="s">
        <v>222</v>
      </c>
      <c r="B258" s="60" t="s">
        <v>17</v>
      </c>
      <c r="C258" s="60" t="s">
        <v>195</v>
      </c>
      <c r="D258" s="60" t="s">
        <v>223</v>
      </c>
      <c r="E258" s="60"/>
      <c r="F258" s="61" t="s">
        <v>18</v>
      </c>
      <c r="G258" s="61"/>
      <c r="H258" s="61"/>
      <c r="I258" s="61"/>
      <c r="J258" s="61"/>
      <c r="K258" s="61"/>
      <c r="L258" s="61"/>
      <c r="M258" s="62">
        <f aca="true" t="shared" si="1009" ref="M258:M259">M259</f>
        <v>63193000</v>
      </c>
      <c r="N258" s="62">
        <f aca="true" t="shared" si="1010" ref="N258:N259">N259</f>
        <v>63193000</v>
      </c>
      <c r="O258" s="62">
        <f aca="true" t="shared" si="1011" ref="O258:O259">O259</f>
        <v>63193000</v>
      </c>
      <c r="P258" s="62">
        <f aca="true" t="shared" si="1012" ref="P258:P259">P259</f>
        <v>63193000</v>
      </c>
      <c r="Q258" s="62">
        <f aca="true" t="shared" si="1013" ref="Q258:Q259">Q259</f>
        <v>63193000</v>
      </c>
      <c r="R258" s="62">
        <f aca="true" t="shared" si="1014" ref="R258:R259">R259</f>
        <v>63193000</v>
      </c>
      <c r="S258" s="62">
        <f aca="true" t="shared" si="1015" ref="S258:S259">S259</f>
        <v>63193000</v>
      </c>
      <c r="T258" s="62">
        <f aca="true" t="shared" si="1016" ref="T258:T259">T259</f>
        <v>63193000</v>
      </c>
      <c r="U258" s="62">
        <f aca="true" t="shared" si="1017" ref="U258:U259">U259</f>
        <v>63193000</v>
      </c>
      <c r="V258" s="62">
        <f aca="true" t="shared" si="1018" ref="V258:V259">V259</f>
        <v>63193000</v>
      </c>
      <c r="W258" s="62">
        <f aca="true" t="shared" si="1019" ref="W258:W259">W259</f>
        <v>63193000</v>
      </c>
      <c r="X258" s="62">
        <f aca="true" t="shared" si="1020" ref="X258:X259">X259</f>
        <v>63193000</v>
      </c>
      <c r="Y258" s="62">
        <f aca="true" t="shared" si="1021" ref="Y258:Y259">Y259</f>
        <v>63193000</v>
      </c>
      <c r="Z258" s="62">
        <f aca="true" t="shared" si="1022" ref="Z258:Z259">Z259</f>
        <v>63193000</v>
      </c>
      <c r="AA258" s="62">
        <f aca="true" t="shared" si="1023" ref="AA258:AA259">AA259</f>
        <v>63193000</v>
      </c>
      <c r="AB258" s="62">
        <f aca="true" t="shared" si="1024" ref="AB258:AB259">AB259</f>
        <v>63193000</v>
      </c>
      <c r="AC258" s="62">
        <f aca="true" t="shared" si="1025" ref="AC258:AC259">AC259</f>
        <v>63193000</v>
      </c>
      <c r="AD258" s="62">
        <f aca="true" t="shared" si="1026" ref="AD258:AD259">AD259</f>
        <v>63193000</v>
      </c>
      <c r="AE258" s="62">
        <f aca="true" t="shared" si="1027" ref="AE258:AE259">AE259</f>
        <v>63193000</v>
      </c>
      <c r="AF258" s="50">
        <v>0</v>
      </c>
      <c r="AG258" s="50">
        <v>0</v>
      </c>
      <c r="AH258" s="50">
        <v>6000000</v>
      </c>
      <c r="AI258" s="50">
        <v>0</v>
      </c>
      <c r="AJ258" s="50">
        <v>0</v>
      </c>
      <c r="AK258" s="51">
        <v>1</v>
      </c>
      <c r="AL258" s="50">
        <v>0</v>
      </c>
      <c r="AM258" s="51">
        <v>0</v>
      </c>
      <c r="AN258" s="50">
        <v>0</v>
      </c>
    </row>
    <row r="259" spans="1:40" ht="26.25" outlineLevel="7">
      <c r="A259" s="59" t="s">
        <v>32</v>
      </c>
      <c r="B259" s="60" t="s">
        <v>17</v>
      </c>
      <c r="C259" s="60" t="s">
        <v>195</v>
      </c>
      <c r="D259" s="60" t="s">
        <v>223</v>
      </c>
      <c r="E259" s="60" t="s">
        <v>33</v>
      </c>
      <c r="F259" s="61" t="s">
        <v>18</v>
      </c>
      <c r="G259" s="61"/>
      <c r="H259" s="61"/>
      <c r="I259" s="61"/>
      <c r="J259" s="61"/>
      <c r="K259" s="61"/>
      <c r="L259" s="61"/>
      <c r="M259" s="62">
        <f t="shared" si="1009"/>
        <v>63193000</v>
      </c>
      <c r="N259" s="62">
        <f t="shared" si="1010"/>
        <v>63193000</v>
      </c>
      <c r="O259" s="62">
        <f t="shared" si="1011"/>
        <v>63193000</v>
      </c>
      <c r="P259" s="62">
        <f t="shared" si="1012"/>
        <v>63193000</v>
      </c>
      <c r="Q259" s="62">
        <f t="shared" si="1013"/>
        <v>63193000</v>
      </c>
      <c r="R259" s="62">
        <f t="shared" si="1014"/>
        <v>63193000</v>
      </c>
      <c r="S259" s="62">
        <f t="shared" si="1015"/>
        <v>63193000</v>
      </c>
      <c r="T259" s="62">
        <f t="shared" si="1016"/>
        <v>63193000</v>
      </c>
      <c r="U259" s="62">
        <f t="shared" si="1017"/>
        <v>63193000</v>
      </c>
      <c r="V259" s="62">
        <f t="shared" si="1018"/>
        <v>63193000</v>
      </c>
      <c r="W259" s="62">
        <f t="shared" si="1019"/>
        <v>63193000</v>
      </c>
      <c r="X259" s="62">
        <f t="shared" si="1020"/>
        <v>63193000</v>
      </c>
      <c r="Y259" s="62">
        <f t="shared" si="1021"/>
        <v>63193000</v>
      </c>
      <c r="Z259" s="62">
        <f t="shared" si="1022"/>
        <v>63193000</v>
      </c>
      <c r="AA259" s="62">
        <f t="shared" si="1023"/>
        <v>63193000</v>
      </c>
      <c r="AB259" s="62">
        <f t="shared" si="1024"/>
        <v>63193000</v>
      </c>
      <c r="AC259" s="62">
        <f t="shared" si="1025"/>
        <v>63193000</v>
      </c>
      <c r="AD259" s="62">
        <f t="shared" si="1026"/>
        <v>63193000</v>
      </c>
      <c r="AE259" s="62">
        <f t="shared" si="1027"/>
        <v>63193000</v>
      </c>
      <c r="AF259" s="50">
        <v>0</v>
      </c>
      <c r="AG259" s="50">
        <v>0</v>
      </c>
      <c r="AH259" s="50">
        <v>6000000</v>
      </c>
      <c r="AI259" s="50">
        <v>0</v>
      </c>
      <c r="AJ259" s="50">
        <v>0</v>
      </c>
      <c r="AK259" s="51">
        <v>1</v>
      </c>
      <c r="AL259" s="50">
        <v>0</v>
      </c>
      <c r="AM259" s="51">
        <v>0</v>
      </c>
      <c r="AN259" s="50">
        <v>0</v>
      </c>
    </row>
    <row r="260" spans="1:40" ht="26.25" outlineLevel="7">
      <c r="A260" s="59" t="s">
        <v>34</v>
      </c>
      <c r="B260" s="60" t="s">
        <v>17</v>
      </c>
      <c r="C260" s="60" t="s">
        <v>195</v>
      </c>
      <c r="D260" s="60" t="s">
        <v>223</v>
      </c>
      <c r="E260" s="60" t="s">
        <v>35</v>
      </c>
      <c r="F260" s="61" t="s">
        <v>18</v>
      </c>
      <c r="G260" s="61"/>
      <c r="H260" s="61"/>
      <c r="I260" s="61"/>
      <c r="J260" s="61"/>
      <c r="K260" s="61"/>
      <c r="L260" s="61"/>
      <c r="M260" s="62">
        <v>63193000</v>
      </c>
      <c r="N260" s="62">
        <v>63193000</v>
      </c>
      <c r="O260" s="62">
        <v>63193000</v>
      </c>
      <c r="P260" s="62">
        <v>63193000</v>
      </c>
      <c r="Q260" s="62">
        <v>63193000</v>
      </c>
      <c r="R260" s="62">
        <v>63193000</v>
      </c>
      <c r="S260" s="62">
        <v>63193000</v>
      </c>
      <c r="T260" s="62">
        <v>63193000</v>
      </c>
      <c r="U260" s="62">
        <v>63193000</v>
      </c>
      <c r="V260" s="62">
        <v>63193000</v>
      </c>
      <c r="W260" s="62">
        <v>63193000</v>
      </c>
      <c r="X260" s="62">
        <v>63193000</v>
      </c>
      <c r="Y260" s="62">
        <v>63193000</v>
      </c>
      <c r="Z260" s="62">
        <v>63193000</v>
      </c>
      <c r="AA260" s="62">
        <v>63193000</v>
      </c>
      <c r="AB260" s="62">
        <v>63193000</v>
      </c>
      <c r="AC260" s="62">
        <v>63193000</v>
      </c>
      <c r="AD260" s="62">
        <v>63193000</v>
      </c>
      <c r="AE260" s="62">
        <v>63193000</v>
      </c>
      <c r="AF260" s="50">
        <v>0</v>
      </c>
      <c r="AG260" s="50">
        <v>0</v>
      </c>
      <c r="AH260" s="50">
        <v>6000000</v>
      </c>
      <c r="AI260" s="50">
        <v>0</v>
      </c>
      <c r="AJ260" s="50">
        <v>0</v>
      </c>
      <c r="AK260" s="51">
        <v>1</v>
      </c>
      <c r="AL260" s="50">
        <v>0</v>
      </c>
      <c r="AM260" s="51">
        <v>0</v>
      </c>
      <c r="AN260" s="50">
        <v>0</v>
      </c>
    </row>
    <row r="261" spans="1:40" ht="62.25" outlineLevel="6">
      <c r="A261" s="59" t="s">
        <v>224</v>
      </c>
      <c r="B261" s="60" t="s">
        <v>17</v>
      </c>
      <c r="C261" s="60" t="s">
        <v>195</v>
      </c>
      <c r="D261" s="60" t="s">
        <v>225</v>
      </c>
      <c r="E261" s="60"/>
      <c r="F261" s="61" t="s">
        <v>18</v>
      </c>
      <c r="G261" s="61"/>
      <c r="H261" s="61"/>
      <c r="I261" s="61"/>
      <c r="J261" s="61"/>
      <c r="K261" s="61"/>
      <c r="L261" s="61"/>
      <c r="M261" s="62">
        <f aca="true" t="shared" si="1028" ref="M261:M262">M262</f>
        <v>82196200</v>
      </c>
      <c r="N261" s="62">
        <f aca="true" t="shared" si="1029" ref="N261:N262">N262</f>
        <v>79162481.14</v>
      </c>
      <c r="O261" s="62">
        <f aca="true" t="shared" si="1030" ref="O261:O262">O262</f>
        <v>79162481.14</v>
      </c>
      <c r="P261" s="62">
        <f aca="true" t="shared" si="1031" ref="P261:P262">P262</f>
        <v>79162481.14</v>
      </c>
      <c r="Q261" s="62">
        <f aca="true" t="shared" si="1032" ref="Q261:Q262">Q262</f>
        <v>79162481.14</v>
      </c>
      <c r="R261" s="62">
        <f aca="true" t="shared" si="1033" ref="R261:R262">R262</f>
        <v>79162481.14</v>
      </c>
      <c r="S261" s="62">
        <f aca="true" t="shared" si="1034" ref="S261:S262">S262</f>
        <v>79162481.14</v>
      </c>
      <c r="T261" s="62">
        <f aca="true" t="shared" si="1035" ref="T261:T262">T262</f>
        <v>79162481.14</v>
      </c>
      <c r="U261" s="62">
        <f aca="true" t="shared" si="1036" ref="U261:U262">U262</f>
        <v>79162481.14</v>
      </c>
      <c r="V261" s="62">
        <f aca="true" t="shared" si="1037" ref="V261:V262">V262</f>
        <v>79162481.14</v>
      </c>
      <c r="W261" s="62">
        <f aca="true" t="shared" si="1038" ref="W261:W262">W262</f>
        <v>79162481.14</v>
      </c>
      <c r="X261" s="62">
        <f aca="true" t="shared" si="1039" ref="X261:X262">X262</f>
        <v>79162481.14</v>
      </c>
      <c r="Y261" s="62">
        <f aca="true" t="shared" si="1040" ref="Y261:Y262">Y262</f>
        <v>79162481.14</v>
      </c>
      <c r="Z261" s="62">
        <f aca="true" t="shared" si="1041" ref="Z261:Z262">Z262</f>
        <v>79162481.14</v>
      </c>
      <c r="AA261" s="62">
        <f aca="true" t="shared" si="1042" ref="AA261:AA262">AA262</f>
        <v>79162481.14</v>
      </c>
      <c r="AB261" s="62">
        <f aca="true" t="shared" si="1043" ref="AB261:AB262">AB262</f>
        <v>79162481.14</v>
      </c>
      <c r="AC261" s="62">
        <f aca="true" t="shared" si="1044" ref="AC261:AC262">AC262</f>
        <v>79162481.14</v>
      </c>
      <c r="AD261" s="62">
        <f aca="true" t="shared" si="1045" ref="AD261:AD262">AD262</f>
        <v>79162481.14</v>
      </c>
      <c r="AE261" s="62">
        <f aca="true" t="shared" si="1046" ref="AE261:AE262">AE262</f>
        <v>79162481.14</v>
      </c>
      <c r="AF261" s="50">
        <v>0</v>
      </c>
      <c r="AG261" s="50">
        <v>0</v>
      </c>
      <c r="AH261" s="50">
        <v>770757.13</v>
      </c>
      <c r="AI261" s="50">
        <v>0</v>
      </c>
      <c r="AJ261" s="50">
        <v>0</v>
      </c>
      <c r="AK261" s="51">
        <v>1</v>
      </c>
      <c r="AL261" s="50">
        <v>0</v>
      </c>
      <c r="AM261" s="51">
        <v>0</v>
      </c>
      <c r="AN261" s="50">
        <v>0</v>
      </c>
    </row>
    <row r="262" spans="1:40" ht="26.25" outlineLevel="7">
      <c r="A262" s="59" t="s">
        <v>32</v>
      </c>
      <c r="B262" s="60" t="s">
        <v>17</v>
      </c>
      <c r="C262" s="60" t="s">
        <v>195</v>
      </c>
      <c r="D262" s="60" t="s">
        <v>225</v>
      </c>
      <c r="E262" s="60" t="s">
        <v>33</v>
      </c>
      <c r="F262" s="61" t="s">
        <v>18</v>
      </c>
      <c r="G262" s="61"/>
      <c r="H262" s="61"/>
      <c r="I262" s="61"/>
      <c r="J262" s="61"/>
      <c r="K262" s="61"/>
      <c r="L262" s="61"/>
      <c r="M262" s="62">
        <f t="shared" si="1028"/>
        <v>82196200</v>
      </c>
      <c r="N262" s="62">
        <f t="shared" si="1029"/>
        <v>79162481.14</v>
      </c>
      <c r="O262" s="62">
        <f t="shared" si="1030"/>
        <v>79162481.14</v>
      </c>
      <c r="P262" s="62">
        <f t="shared" si="1031"/>
        <v>79162481.14</v>
      </c>
      <c r="Q262" s="62">
        <f t="shared" si="1032"/>
        <v>79162481.14</v>
      </c>
      <c r="R262" s="62">
        <f t="shared" si="1033"/>
        <v>79162481.14</v>
      </c>
      <c r="S262" s="62">
        <f t="shared" si="1034"/>
        <v>79162481.14</v>
      </c>
      <c r="T262" s="62">
        <f t="shared" si="1035"/>
        <v>79162481.14</v>
      </c>
      <c r="U262" s="62">
        <f t="shared" si="1036"/>
        <v>79162481.14</v>
      </c>
      <c r="V262" s="62">
        <f t="shared" si="1037"/>
        <v>79162481.14</v>
      </c>
      <c r="W262" s="62">
        <f t="shared" si="1038"/>
        <v>79162481.14</v>
      </c>
      <c r="X262" s="62">
        <f t="shared" si="1039"/>
        <v>79162481.14</v>
      </c>
      <c r="Y262" s="62">
        <f t="shared" si="1040"/>
        <v>79162481.14</v>
      </c>
      <c r="Z262" s="62">
        <f t="shared" si="1041"/>
        <v>79162481.14</v>
      </c>
      <c r="AA262" s="62">
        <f t="shared" si="1042"/>
        <v>79162481.14</v>
      </c>
      <c r="AB262" s="62">
        <f t="shared" si="1043"/>
        <v>79162481.14</v>
      </c>
      <c r="AC262" s="62">
        <f t="shared" si="1044"/>
        <v>79162481.14</v>
      </c>
      <c r="AD262" s="62">
        <f t="shared" si="1045"/>
        <v>79162481.14</v>
      </c>
      <c r="AE262" s="62">
        <f t="shared" si="1046"/>
        <v>79162481.14</v>
      </c>
      <c r="AF262" s="50">
        <v>0</v>
      </c>
      <c r="AG262" s="50">
        <v>0</v>
      </c>
      <c r="AH262" s="50">
        <v>770757.13</v>
      </c>
      <c r="AI262" s="50">
        <v>0</v>
      </c>
      <c r="AJ262" s="50">
        <v>0</v>
      </c>
      <c r="AK262" s="51">
        <v>1</v>
      </c>
      <c r="AL262" s="50">
        <v>0</v>
      </c>
      <c r="AM262" s="51">
        <v>0</v>
      </c>
      <c r="AN262" s="50">
        <v>0</v>
      </c>
    </row>
    <row r="263" spans="1:40" ht="26.25" outlineLevel="7">
      <c r="A263" s="59" t="s">
        <v>34</v>
      </c>
      <c r="B263" s="60" t="s">
        <v>17</v>
      </c>
      <c r="C263" s="60" t="s">
        <v>195</v>
      </c>
      <c r="D263" s="60" t="s">
        <v>225</v>
      </c>
      <c r="E263" s="60" t="s">
        <v>35</v>
      </c>
      <c r="F263" s="61" t="s">
        <v>18</v>
      </c>
      <c r="G263" s="61"/>
      <c r="H263" s="61"/>
      <c r="I263" s="61"/>
      <c r="J263" s="61"/>
      <c r="K263" s="61"/>
      <c r="L263" s="61"/>
      <c r="M263" s="62">
        <v>82196200</v>
      </c>
      <c r="N263" s="62">
        <v>79162481.14</v>
      </c>
      <c r="O263" s="62">
        <v>79162481.14</v>
      </c>
      <c r="P263" s="62">
        <v>79162481.14</v>
      </c>
      <c r="Q263" s="62">
        <v>79162481.14</v>
      </c>
      <c r="R263" s="62">
        <v>79162481.14</v>
      </c>
      <c r="S263" s="62">
        <v>79162481.14</v>
      </c>
      <c r="T263" s="62">
        <v>79162481.14</v>
      </c>
      <c r="U263" s="62">
        <v>79162481.14</v>
      </c>
      <c r="V263" s="62">
        <v>79162481.14</v>
      </c>
      <c r="W263" s="62">
        <v>79162481.14</v>
      </c>
      <c r="X263" s="62">
        <v>79162481.14</v>
      </c>
      <c r="Y263" s="62">
        <v>79162481.14</v>
      </c>
      <c r="Z263" s="62">
        <v>79162481.14</v>
      </c>
      <c r="AA263" s="62">
        <v>79162481.14</v>
      </c>
      <c r="AB263" s="62">
        <v>79162481.14</v>
      </c>
      <c r="AC263" s="62">
        <v>79162481.14</v>
      </c>
      <c r="AD263" s="62">
        <v>79162481.14</v>
      </c>
      <c r="AE263" s="62">
        <v>79162481.14</v>
      </c>
      <c r="AF263" s="50">
        <v>0</v>
      </c>
      <c r="AG263" s="50">
        <v>0</v>
      </c>
      <c r="AH263" s="50">
        <v>770757.13</v>
      </c>
      <c r="AI263" s="50">
        <v>0</v>
      </c>
      <c r="AJ263" s="50">
        <v>0</v>
      </c>
      <c r="AK263" s="51">
        <v>1</v>
      </c>
      <c r="AL263" s="50">
        <v>0</v>
      </c>
      <c r="AM263" s="51">
        <v>0</v>
      </c>
      <c r="AN263" s="50">
        <v>0</v>
      </c>
    </row>
    <row r="264" spans="1:40" ht="15.75" outlineLevel="7">
      <c r="A264" s="52" t="s">
        <v>226</v>
      </c>
      <c r="B264" s="53" t="s">
        <v>17</v>
      </c>
      <c r="C264" s="53" t="s">
        <v>227</v>
      </c>
      <c r="D264" s="60"/>
      <c r="E264" s="60"/>
      <c r="F264" s="61"/>
      <c r="G264" s="61"/>
      <c r="H264" s="61"/>
      <c r="I264" s="61"/>
      <c r="J264" s="61"/>
      <c r="K264" s="61"/>
      <c r="L264" s="61"/>
      <c r="M264" s="55">
        <f aca="true" t="shared" si="1047" ref="M264:M268">M265</f>
        <v>2017190</v>
      </c>
      <c r="N264" s="55">
        <f aca="true" t="shared" si="1048" ref="N264:N268">N265</f>
        <v>2017190</v>
      </c>
      <c r="O264" s="55">
        <f aca="true" t="shared" si="1049" ref="O264:O268">O265</f>
        <v>2017190</v>
      </c>
      <c r="P264" s="55">
        <f aca="true" t="shared" si="1050" ref="P264:P268">P265</f>
        <v>2017190</v>
      </c>
      <c r="Q264" s="55">
        <f aca="true" t="shared" si="1051" ref="Q264:Q268">Q265</f>
        <v>2017190</v>
      </c>
      <c r="R264" s="55">
        <f aca="true" t="shared" si="1052" ref="R264:R268">R265</f>
        <v>2017190</v>
      </c>
      <c r="S264" s="55">
        <f aca="true" t="shared" si="1053" ref="S264:S268">S265</f>
        <v>2017190</v>
      </c>
      <c r="T264" s="55">
        <f aca="true" t="shared" si="1054" ref="T264:T268">T265</f>
        <v>2017190</v>
      </c>
      <c r="U264" s="55">
        <f aca="true" t="shared" si="1055" ref="U264:U268">U265</f>
        <v>2017190</v>
      </c>
      <c r="V264" s="55">
        <f aca="true" t="shared" si="1056" ref="V264:V268">V265</f>
        <v>2017190</v>
      </c>
      <c r="W264" s="55">
        <f aca="true" t="shared" si="1057" ref="W264:W268">W265</f>
        <v>2017190</v>
      </c>
      <c r="X264" s="55">
        <f aca="true" t="shared" si="1058" ref="X264:X268">X265</f>
        <v>2017190</v>
      </c>
      <c r="Y264" s="55">
        <f aca="true" t="shared" si="1059" ref="Y264:Y268">Y265</f>
        <v>2017190</v>
      </c>
      <c r="Z264" s="55">
        <f aca="true" t="shared" si="1060" ref="Z264:Z268">Z265</f>
        <v>2017190</v>
      </c>
      <c r="AA264" s="55">
        <f aca="true" t="shared" si="1061" ref="AA264:AA268">AA265</f>
        <v>2017190</v>
      </c>
      <c r="AB264" s="55">
        <f aca="true" t="shared" si="1062" ref="AB264:AB268">AB265</f>
        <v>2017190</v>
      </c>
      <c r="AC264" s="55">
        <f aca="true" t="shared" si="1063" ref="AC264:AC268">AC265</f>
        <v>2017190</v>
      </c>
      <c r="AD264" s="55">
        <f aca="true" t="shared" si="1064" ref="AD264:AD268">AD265</f>
        <v>2017190</v>
      </c>
      <c r="AE264" s="55">
        <f aca="true" t="shared" si="1065" ref="AE264:AE268">AE265</f>
        <v>2017190</v>
      </c>
      <c r="AF264" s="50"/>
      <c r="AG264" s="50"/>
      <c r="AH264" s="50"/>
      <c r="AI264" s="50"/>
      <c r="AJ264" s="50"/>
      <c r="AK264" s="51"/>
      <c r="AL264" s="50"/>
      <c r="AM264" s="51"/>
      <c r="AN264" s="50"/>
    </row>
    <row r="265" spans="1:40" ht="15.75" outlineLevel="7">
      <c r="A265" s="59" t="s">
        <v>23</v>
      </c>
      <c r="B265" s="60" t="s">
        <v>17</v>
      </c>
      <c r="C265" s="60" t="s">
        <v>227</v>
      </c>
      <c r="D265" s="60" t="s">
        <v>24</v>
      </c>
      <c r="E265" s="60"/>
      <c r="F265" s="61"/>
      <c r="G265" s="61"/>
      <c r="H265" s="61"/>
      <c r="I265" s="61"/>
      <c r="J265" s="61"/>
      <c r="K265" s="61"/>
      <c r="L265" s="61"/>
      <c r="M265" s="62">
        <f t="shared" si="1047"/>
        <v>2017190</v>
      </c>
      <c r="N265" s="62">
        <f t="shared" si="1048"/>
        <v>2017190</v>
      </c>
      <c r="O265" s="62">
        <f t="shared" si="1049"/>
        <v>2017190</v>
      </c>
      <c r="P265" s="62">
        <f t="shared" si="1050"/>
        <v>2017190</v>
      </c>
      <c r="Q265" s="62">
        <f t="shared" si="1051"/>
        <v>2017190</v>
      </c>
      <c r="R265" s="62">
        <f t="shared" si="1052"/>
        <v>2017190</v>
      </c>
      <c r="S265" s="62">
        <f t="shared" si="1053"/>
        <v>2017190</v>
      </c>
      <c r="T265" s="62">
        <f t="shared" si="1054"/>
        <v>2017190</v>
      </c>
      <c r="U265" s="62">
        <f t="shared" si="1055"/>
        <v>2017190</v>
      </c>
      <c r="V265" s="62">
        <f t="shared" si="1056"/>
        <v>2017190</v>
      </c>
      <c r="W265" s="62">
        <f t="shared" si="1057"/>
        <v>2017190</v>
      </c>
      <c r="X265" s="62">
        <f t="shared" si="1058"/>
        <v>2017190</v>
      </c>
      <c r="Y265" s="62">
        <f t="shared" si="1059"/>
        <v>2017190</v>
      </c>
      <c r="Z265" s="62">
        <f t="shared" si="1060"/>
        <v>2017190</v>
      </c>
      <c r="AA265" s="62">
        <f t="shared" si="1061"/>
        <v>2017190</v>
      </c>
      <c r="AB265" s="62">
        <f t="shared" si="1062"/>
        <v>2017190</v>
      </c>
      <c r="AC265" s="62">
        <f t="shared" si="1063"/>
        <v>2017190</v>
      </c>
      <c r="AD265" s="62">
        <f t="shared" si="1064"/>
        <v>2017190</v>
      </c>
      <c r="AE265" s="62">
        <f t="shared" si="1065"/>
        <v>2017190</v>
      </c>
      <c r="AF265" s="50"/>
      <c r="AG265" s="50"/>
      <c r="AH265" s="50"/>
      <c r="AI265" s="50"/>
      <c r="AJ265" s="50"/>
      <c r="AK265" s="51"/>
      <c r="AL265" s="50"/>
      <c r="AM265" s="51"/>
      <c r="AN265" s="50"/>
    </row>
    <row r="266" spans="1:40" ht="15.75" outlineLevel="7">
      <c r="A266" s="59" t="s">
        <v>119</v>
      </c>
      <c r="B266" s="60" t="s">
        <v>17</v>
      </c>
      <c r="C266" s="60" t="s">
        <v>227</v>
      </c>
      <c r="D266" s="60" t="s">
        <v>120</v>
      </c>
      <c r="E266" s="60"/>
      <c r="F266" s="61"/>
      <c r="G266" s="61"/>
      <c r="H266" s="61"/>
      <c r="I266" s="61"/>
      <c r="J266" s="61"/>
      <c r="K266" s="61"/>
      <c r="L266" s="61"/>
      <c r="M266" s="62">
        <f t="shared" si="1047"/>
        <v>2017190</v>
      </c>
      <c r="N266" s="62">
        <f t="shared" si="1048"/>
        <v>2017190</v>
      </c>
      <c r="O266" s="62">
        <f t="shared" si="1049"/>
        <v>2017190</v>
      </c>
      <c r="P266" s="62">
        <f t="shared" si="1050"/>
        <v>2017190</v>
      </c>
      <c r="Q266" s="62">
        <f t="shared" si="1051"/>
        <v>2017190</v>
      </c>
      <c r="R266" s="62">
        <f t="shared" si="1052"/>
        <v>2017190</v>
      </c>
      <c r="S266" s="62">
        <f t="shared" si="1053"/>
        <v>2017190</v>
      </c>
      <c r="T266" s="62">
        <f t="shared" si="1054"/>
        <v>2017190</v>
      </c>
      <c r="U266" s="62">
        <f t="shared" si="1055"/>
        <v>2017190</v>
      </c>
      <c r="V266" s="62">
        <f t="shared" si="1056"/>
        <v>2017190</v>
      </c>
      <c r="W266" s="62">
        <f t="shared" si="1057"/>
        <v>2017190</v>
      </c>
      <c r="X266" s="62">
        <f t="shared" si="1058"/>
        <v>2017190</v>
      </c>
      <c r="Y266" s="62">
        <f t="shared" si="1059"/>
        <v>2017190</v>
      </c>
      <c r="Z266" s="62">
        <f t="shared" si="1060"/>
        <v>2017190</v>
      </c>
      <c r="AA266" s="62">
        <f t="shared" si="1061"/>
        <v>2017190</v>
      </c>
      <c r="AB266" s="62">
        <f t="shared" si="1062"/>
        <v>2017190</v>
      </c>
      <c r="AC266" s="62">
        <f t="shared" si="1063"/>
        <v>2017190</v>
      </c>
      <c r="AD266" s="62">
        <f t="shared" si="1064"/>
        <v>2017190</v>
      </c>
      <c r="AE266" s="62">
        <f t="shared" si="1065"/>
        <v>2017190</v>
      </c>
      <c r="AF266" s="50"/>
      <c r="AG266" s="50"/>
      <c r="AH266" s="50"/>
      <c r="AI266" s="50"/>
      <c r="AJ266" s="50"/>
      <c r="AK266" s="51"/>
      <c r="AL266" s="50"/>
      <c r="AM266" s="51"/>
      <c r="AN266" s="50"/>
    </row>
    <row r="267" spans="1:40" ht="50.25" outlineLevel="7">
      <c r="A267" s="59" t="s">
        <v>228</v>
      </c>
      <c r="B267" s="60" t="s">
        <v>17</v>
      </c>
      <c r="C267" s="60" t="s">
        <v>227</v>
      </c>
      <c r="D267" s="60" t="s">
        <v>229</v>
      </c>
      <c r="E267" s="60"/>
      <c r="F267" s="61"/>
      <c r="G267" s="61"/>
      <c r="H267" s="61"/>
      <c r="I267" s="61"/>
      <c r="J267" s="61"/>
      <c r="K267" s="61"/>
      <c r="L267" s="61"/>
      <c r="M267" s="62">
        <f t="shared" si="1047"/>
        <v>2017190</v>
      </c>
      <c r="N267" s="62">
        <f t="shared" si="1048"/>
        <v>2017190</v>
      </c>
      <c r="O267" s="62">
        <f t="shared" si="1049"/>
        <v>2017190</v>
      </c>
      <c r="P267" s="62">
        <f t="shared" si="1050"/>
        <v>2017190</v>
      </c>
      <c r="Q267" s="62">
        <f t="shared" si="1051"/>
        <v>2017190</v>
      </c>
      <c r="R267" s="62">
        <f t="shared" si="1052"/>
        <v>2017190</v>
      </c>
      <c r="S267" s="62">
        <f t="shared" si="1053"/>
        <v>2017190</v>
      </c>
      <c r="T267" s="62">
        <f t="shared" si="1054"/>
        <v>2017190</v>
      </c>
      <c r="U267" s="62">
        <f t="shared" si="1055"/>
        <v>2017190</v>
      </c>
      <c r="V267" s="62">
        <f t="shared" si="1056"/>
        <v>2017190</v>
      </c>
      <c r="W267" s="62">
        <f t="shared" si="1057"/>
        <v>2017190</v>
      </c>
      <c r="X267" s="62">
        <f t="shared" si="1058"/>
        <v>2017190</v>
      </c>
      <c r="Y267" s="62">
        <f t="shared" si="1059"/>
        <v>2017190</v>
      </c>
      <c r="Z267" s="62">
        <f t="shared" si="1060"/>
        <v>2017190</v>
      </c>
      <c r="AA267" s="62">
        <f t="shared" si="1061"/>
        <v>2017190</v>
      </c>
      <c r="AB267" s="62">
        <f t="shared" si="1062"/>
        <v>2017190</v>
      </c>
      <c r="AC267" s="62">
        <f t="shared" si="1063"/>
        <v>2017190</v>
      </c>
      <c r="AD267" s="62">
        <f t="shared" si="1064"/>
        <v>2017190</v>
      </c>
      <c r="AE267" s="62">
        <f t="shared" si="1065"/>
        <v>2017190</v>
      </c>
      <c r="AF267" s="50"/>
      <c r="AG267" s="50"/>
      <c r="AH267" s="50"/>
      <c r="AI267" s="50"/>
      <c r="AJ267" s="50"/>
      <c r="AK267" s="51"/>
      <c r="AL267" s="50"/>
      <c r="AM267" s="51"/>
      <c r="AN267" s="50"/>
    </row>
    <row r="268" spans="1:40" ht="26.25" outlineLevel="7">
      <c r="A268" s="59" t="s">
        <v>32</v>
      </c>
      <c r="B268" s="60" t="s">
        <v>17</v>
      </c>
      <c r="C268" s="60" t="s">
        <v>227</v>
      </c>
      <c r="D268" s="60" t="s">
        <v>229</v>
      </c>
      <c r="E268" s="60" t="s">
        <v>33</v>
      </c>
      <c r="F268" s="61"/>
      <c r="G268" s="61"/>
      <c r="H268" s="61"/>
      <c r="I268" s="61"/>
      <c r="J268" s="61"/>
      <c r="K268" s="61"/>
      <c r="L268" s="61"/>
      <c r="M268" s="62">
        <f t="shared" si="1047"/>
        <v>2017190</v>
      </c>
      <c r="N268" s="62">
        <f t="shared" si="1048"/>
        <v>2017190</v>
      </c>
      <c r="O268" s="62">
        <f t="shared" si="1049"/>
        <v>2017190</v>
      </c>
      <c r="P268" s="62">
        <f t="shared" si="1050"/>
        <v>2017190</v>
      </c>
      <c r="Q268" s="62">
        <f t="shared" si="1051"/>
        <v>2017190</v>
      </c>
      <c r="R268" s="62">
        <f t="shared" si="1052"/>
        <v>2017190</v>
      </c>
      <c r="S268" s="62">
        <f t="shared" si="1053"/>
        <v>2017190</v>
      </c>
      <c r="T268" s="62">
        <f t="shared" si="1054"/>
        <v>2017190</v>
      </c>
      <c r="U268" s="62">
        <f t="shared" si="1055"/>
        <v>2017190</v>
      </c>
      <c r="V268" s="62">
        <f t="shared" si="1056"/>
        <v>2017190</v>
      </c>
      <c r="W268" s="62">
        <f t="shared" si="1057"/>
        <v>2017190</v>
      </c>
      <c r="X268" s="62">
        <f t="shared" si="1058"/>
        <v>2017190</v>
      </c>
      <c r="Y268" s="62">
        <f t="shared" si="1059"/>
        <v>2017190</v>
      </c>
      <c r="Z268" s="62">
        <f t="shared" si="1060"/>
        <v>2017190</v>
      </c>
      <c r="AA268" s="62">
        <f t="shared" si="1061"/>
        <v>2017190</v>
      </c>
      <c r="AB268" s="62">
        <f t="shared" si="1062"/>
        <v>2017190</v>
      </c>
      <c r="AC268" s="62">
        <f t="shared" si="1063"/>
        <v>2017190</v>
      </c>
      <c r="AD268" s="62">
        <f t="shared" si="1064"/>
        <v>2017190</v>
      </c>
      <c r="AE268" s="62">
        <f t="shared" si="1065"/>
        <v>2017190</v>
      </c>
      <c r="AF268" s="50"/>
      <c r="AG268" s="50"/>
      <c r="AH268" s="50"/>
      <c r="AI268" s="50"/>
      <c r="AJ268" s="50"/>
      <c r="AK268" s="51"/>
      <c r="AL268" s="50"/>
      <c r="AM268" s="51"/>
      <c r="AN268" s="50"/>
    </row>
    <row r="269" spans="1:40" ht="26.25" outlineLevel="7">
      <c r="A269" s="59" t="s">
        <v>34</v>
      </c>
      <c r="B269" s="60" t="s">
        <v>17</v>
      </c>
      <c r="C269" s="60" t="s">
        <v>227</v>
      </c>
      <c r="D269" s="60" t="s">
        <v>229</v>
      </c>
      <c r="E269" s="60" t="s">
        <v>35</v>
      </c>
      <c r="F269" s="61"/>
      <c r="G269" s="61"/>
      <c r="H269" s="61"/>
      <c r="I269" s="61"/>
      <c r="J269" s="61"/>
      <c r="K269" s="61"/>
      <c r="L269" s="61"/>
      <c r="M269" s="62">
        <v>2017190</v>
      </c>
      <c r="N269" s="62">
        <v>2017190</v>
      </c>
      <c r="O269" s="62">
        <v>2017190</v>
      </c>
      <c r="P269" s="62">
        <v>2017190</v>
      </c>
      <c r="Q269" s="62">
        <v>2017190</v>
      </c>
      <c r="R269" s="62">
        <v>2017190</v>
      </c>
      <c r="S269" s="62">
        <v>2017190</v>
      </c>
      <c r="T269" s="62">
        <v>2017190</v>
      </c>
      <c r="U269" s="62">
        <v>2017190</v>
      </c>
      <c r="V269" s="62">
        <v>2017190</v>
      </c>
      <c r="W269" s="62">
        <v>2017190</v>
      </c>
      <c r="X269" s="62">
        <v>2017190</v>
      </c>
      <c r="Y269" s="62">
        <v>2017190</v>
      </c>
      <c r="Z269" s="62">
        <v>2017190</v>
      </c>
      <c r="AA269" s="62">
        <v>2017190</v>
      </c>
      <c r="AB269" s="62">
        <v>2017190</v>
      </c>
      <c r="AC269" s="62">
        <v>2017190</v>
      </c>
      <c r="AD269" s="62">
        <v>2017190</v>
      </c>
      <c r="AE269" s="62">
        <v>2017190</v>
      </c>
      <c r="AF269" s="50"/>
      <c r="AG269" s="50"/>
      <c r="AH269" s="50"/>
      <c r="AI269" s="50"/>
      <c r="AJ269" s="50"/>
      <c r="AK269" s="51"/>
      <c r="AL269" s="50"/>
      <c r="AM269" s="51"/>
      <c r="AN269" s="50"/>
    </row>
    <row r="270" spans="1:40" ht="15.75" outlineLevel="4">
      <c r="A270" s="52" t="s">
        <v>230</v>
      </c>
      <c r="B270" s="53" t="s">
        <v>17</v>
      </c>
      <c r="C270" s="53" t="s">
        <v>231</v>
      </c>
      <c r="D270" s="53"/>
      <c r="E270" s="53"/>
      <c r="F270" s="54" t="s">
        <v>18</v>
      </c>
      <c r="G270" s="54"/>
      <c r="H270" s="54"/>
      <c r="I270" s="54"/>
      <c r="J270" s="54"/>
      <c r="K270" s="54"/>
      <c r="L270" s="54"/>
      <c r="M270" s="55">
        <f>M271+M292+M303</f>
        <v>29623783.869999997</v>
      </c>
      <c r="N270" s="55">
        <f>N271+N292+N303</f>
        <v>21158442.45</v>
      </c>
      <c r="O270" s="55">
        <f>O271+O292+O303</f>
        <v>3332691.2</v>
      </c>
      <c r="P270" s="55">
        <f>P271+P292+P303</f>
        <v>3332691.2</v>
      </c>
      <c r="Q270" s="55">
        <f>Q271+Q292+Q303</f>
        <v>3332691.2</v>
      </c>
      <c r="R270" s="55">
        <f>R271+R292+R303</f>
        <v>3332691.2</v>
      </c>
      <c r="S270" s="55">
        <f>S271+S292+S303</f>
        <v>3332691.2</v>
      </c>
      <c r="T270" s="55">
        <f>T271+T292+T303</f>
        <v>3332691.2</v>
      </c>
      <c r="U270" s="55">
        <f>U271+U292+U303</f>
        <v>3332691.2</v>
      </c>
      <c r="V270" s="55">
        <f>V271+V292+V303</f>
        <v>3332691.2</v>
      </c>
      <c r="W270" s="55">
        <f>W271+W292+W303</f>
        <v>3332691.2</v>
      </c>
      <c r="X270" s="55">
        <f>X271+X292+X303</f>
        <v>3332691.2</v>
      </c>
      <c r="Y270" s="55">
        <f>Y271+Y292+Y303</f>
        <v>3332691.2</v>
      </c>
      <c r="Z270" s="55">
        <f>Z271+Z292+Z303</f>
        <v>3332691.2</v>
      </c>
      <c r="AA270" s="55">
        <f>AA271+AA292+AA303</f>
        <v>3332691.2</v>
      </c>
      <c r="AB270" s="55">
        <f>AB271+AB292+AB303</f>
        <v>3332691.2</v>
      </c>
      <c r="AC270" s="55">
        <f>AC271+AC292+AC303</f>
        <v>3332691.2</v>
      </c>
      <c r="AD270" s="55">
        <f>AD271+AD292+AD303</f>
        <v>3332691.2</v>
      </c>
      <c r="AE270" s="55">
        <f>AE271+AE292+AE303</f>
        <v>20996286.88</v>
      </c>
      <c r="AF270" s="50">
        <v>0</v>
      </c>
      <c r="AG270" s="50">
        <v>0</v>
      </c>
      <c r="AH270" s="50">
        <v>2224731.13</v>
      </c>
      <c r="AI270" s="50">
        <v>0</v>
      </c>
      <c r="AJ270" s="50">
        <v>275268.87</v>
      </c>
      <c r="AK270" s="51">
        <v>0.889892452</v>
      </c>
      <c r="AL270" s="50">
        <v>0</v>
      </c>
      <c r="AM270" s="51">
        <v>0</v>
      </c>
      <c r="AN270" s="50">
        <v>0</v>
      </c>
    </row>
    <row r="271" spans="1:40" ht="38.25" outlineLevel="6">
      <c r="A271" s="59" t="s">
        <v>232</v>
      </c>
      <c r="B271" s="60" t="s">
        <v>17</v>
      </c>
      <c r="C271" s="60" t="s">
        <v>231</v>
      </c>
      <c r="D271" s="60" t="s">
        <v>233</v>
      </c>
      <c r="E271" s="60"/>
      <c r="F271" s="61" t="s">
        <v>18</v>
      </c>
      <c r="G271" s="61"/>
      <c r="H271" s="61"/>
      <c r="I271" s="61"/>
      <c r="J271" s="61"/>
      <c r="K271" s="61"/>
      <c r="L271" s="61"/>
      <c r="M271" s="62">
        <f>M272+M279</f>
        <v>18732691.2</v>
      </c>
      <c r="N271" s="62">
        <f>N272+N279</f>
        <v>18732691.2</v>
      </c>
      <c r="O271" s="62">
        <f>O272+O279</f>
        <v>3332691.2</v>
      </c>
      <c r="P271" s="62">
        <f>P272+P279</f>
        <v>3332691.2</v>
      </c>
      <c r="Q271" s="62">
        <f>Q272+Q279</f>
        <v>3332691.2</v>
      </c>
      <c r="R271" s="62">
        <f>R272+R279</f>
        <v>3332691.2</v>
      </c>
      <c r="S271" s="62">
        <f>S272+S279</f>
        <v>3332691.2</v>
      </c>
      <c r="T271" s="62">
        <f>T272+T279</f>
        <v>3332691.2</v>
      </c>
      <c r="U271" s="62">
        <f>U272+U279</f>
        <v>3332691.2</v>
      </c>
      <c r="V271" s="62">
        <f>V272+V279</f>
        <v>3332691.2</v>
      </c>
      <c r="W271" s="62">
        <f>W272+W279</f>
        <v>3332691.2</v>
      </c>
      <c r="X271" s="62">
        <f>X272+X279</f>
        <v>3332691.2</v>
      </c>
      <c r="Y271" s="62">
        <f>Y272+Y279</f>
        <v>3332691.2</v>
      </c>
      <c r="Z271" s="62">
        <f>Z272+Z279</f>
        <v>3332691.2</v>
      </c>
      <c r="AA271" s="62">
        <f>AA272+AA279</f>
        <v>3332691.2</v>
      </c>
      <c r="AB271" s="62">
        <f>AB272+AB279</f>
        <v>3332691.2</v>
      </c>
      <c r="AC271" s="62">
        <f>AC272+AC279</f>
        <v>3332691.2</v>
      </c>
      <c r="AD271" s="62">
        <f>AD272+AD279</f>
        <v>3332691.2</v>
      </c>
      <c r="AE271" s="62">
        <f>AE272+AE279</f>
        <v>18721691.2</v>
      </c>
      <c r="AF271" s="50">
        <v>0</v>
      </c>
      <c r="AG271" s="50">
        <v>0</v>
      </c>
      <c r="AH271" s="50">
        <v>1230056.2</v>
      </c>
      <c r="AI271" s="50">
        <v>0</v>
      </c>
      <c r="AJ271" s="50">
        <v>269943.8</v>
      </c>
      <c r="AK271" s="51">
        <v>0.8200374666666667</v>
      </c>
      <c r="AL271" s="50">
        <v>0</v>
      </c>
      <c r="AM271" s="51">
        <v>0</v>
      </c>
      <c r="AN271" s="50">
        <v>0</v>
      </c>
    </row>
    <row r="272" spans="1:40" ht="26.25" outlineLevel="7">
      <c r="A272" s="59" t="s">
        <v>234</v>
      </c>
      <c r="B272" s="60" t="s">
        <v>17</v>
      </c>
      <c r="C272" s="60" t="s">
        <v>231</v>
      </c>
      <c r="D272" s="60" t="s">
        <v>235</v>
      </c>
      <c r="E272" s="60"/>
      <c r="F272" s="61" t="s">
        <v>18</v>
      </c>
      <c r="G272" s="61"/>
      <c r="H272" s="61"/>
      <c r="I272" s="61"/>
      <c r="J272" s="61"/>
      <c r="K272" s="61"/>
      <c r="L272" s="61"/>
      <c r="M272" s="62">
        <f>M273+M276</f>
        <v>2942307.2</v>
      </c>
      <c r="N272" s="62">
        <f>N273+N276</f>
        <v>2942307.2</v>
      </c>
      <c r="O272" s="62">
        <f>O273+O276</f>
        <v>2942307.2</v>
      </c>
      <c r="P272" s="62">
        <f>P273+P276</f>
        <v>2942307.2</v>
      </c>
      <c r="Q272" s="62">
        <f>Q273+Q276</f>
        <v>2942307.2</v>
      </c>
      <c r="R272" s="62">
        <f>R273+R276</f>
        <v>2942307.2</v>
      </c>
      <c r="S272" s="62">
        <f>S273+S276</f>
        <v>2942307.2</v>
      </c>
      <c r="T272" s="62">
        <f>T273+T276</f>
        <v>2942307.2</v>
      </c>
      <c r="U272" s="62">
        <f>U273+U276</f>
        <v>2942307.2</v>
      </c>
      <c r="V272" s="62">
        <f>V273+V276</f>
        <v>2942307.2</v>
      </c>
      <c r="W272" s="62">
        <f>W273+W276</f>
        <v>2942307.2</v>
      </c>
      <c r="X272" s="62">
        <f>X273+X276</f>
        <v>2942307.2</v>
      </c>
      <c r="Y272" s="62">
        <f>Y273+Y276</f>
        <v>2942307.2</v>
      </c>
      <c r="Z272" s="62">
        <f>Z273+Z276</f>
        <v>2942307.2</v>
      </c>
      <c r="AA272" s="62">
        <f>AA273+AA276</f>
        <v>2942307.2</v>
      </c>
      <c r="AB272" s="62">
        <f>AB273+AB276</f>
        <v>2942307.2</v>
      </c>
      <c r="AC272" s="62">
        <f>AC273+AC276</f>
        <v>2942307.2</v>
      </c>
      <c r="AD272" s="62">
        <f>AD273+AD276</f>
        <v>2942307.2</v>
      </c>
      <c r="AE272" s="62">
        <f>AE273+AE276</f>
        <v>2942307.2</v>
      </c>
      <c r="AF272" s="50">
        <v>0</v>
      </c>
      <c r="AG272" s="50">
        <v>0</v>
      </c>
      <c r="AH272" s="50">
        <v>1230056.2</v>
      </c>
      <c r="AI272" s="50">
        <v>0</v>
      </c>
      <c r="AJ272" s="50">
        <v>269943.8</v>
      </c>
      <c r="AK272" s="51">
        <v>0.8200374666666667</v>
      </c>
      <c r="AL272" s="50">
        <v>0</v>
      </c>
      <c r="AM272" s="51">
        <v>0</v>
      </c>
      <c r="AN272" s="50">
        <v>0</v>
      </c>
    </row>
    <row r="273" spans="1:40" ht="38.25" outlineLevel="7">
      <c r="A273" s="59" t="s">
        <v>236</v>
      </c>
      <c r="B273" s="60" t="s">
        <v>17</v>
      </c>
      <c r="C273" s="60" t="s">
        <v>231</v>
      </c>
      <c r="D273" s="60" t="s">
        <v>237</v>
      </c>
      <c r="E273" s="60"/>
      <c r="F273" s="61" t="s">
        <v>18</v>
      </c>
      <c r="G273" s="61"/>
      <c r="H273" s="61"/>
      <c r="I273" s="61"/>
      <c r="J273" s="61"/>
      <c r="K273" s="61"/>
      <c r="L273" s="61"/>
      <c r="M273" s="62">
        <f aca="true" t="shared" si="1066" ref="M273:M274">M274</f>
        <v>671154</v>
      </c>
      <c r="N273" s="62">
        <f aca="true" t="shared" si="1067" ref="N273:N274">N274</f>
        <v>671154</v>
      </c>
      <c r="O273" s="62">
        <f aca="true" t="shared" si="1068" ref="O273:O274">O274</f>
        <v>671154</v>
      </c>
      <c r="P273" s="62">
        <f aca="true" t="shared" si="1069" ref="P273:P274">P274</f>
        <v>671154</v>
      </c>
      <c r="Q273" s="62">
        <f aca="true" t="shared" si="1070" ref="Q273:Q274">Q274</f>
        <v>671154</v>
      </c>
      <c r="R273" s="62">
        <f aca="true" t="shared" si="1071" ref="R273:R274">R274</f>
        <v>671154</v>
      </c>
      <c r="S273" s="62">
        <f aca="true" t="shared" si="1072" ref="S273:S274">S274</f>
        <v>671154</v>
      </c>
      <c r="T273" s="62">
        <f aca="true" t="shared" si="1073" ref="T273:T274">T274</f>
        <v>671154</v>
      </c>
      <c r="U273" s="62">
        <f aca="true" t="shared" si="1074" ref="U273:U274">U274</f>
        <v>671154</v>
      </c>
      <c r="V273" s="62">
        <f aca="true" t="shared" si="1075" ref="V273:V274">V274</f>
        <v>671154</v>
      </c>
      <c r="W273" s="62">
        <f aca="true" t="shared" si="1076" ref="W273:W274">W274</f>
        <v>671154</v>
      </c>
      <c r="X273" s="62">
        <f aca="true" t="shared" si="1077" ref="X273:X274">X274</f>
        <v>671154</v>
      </c>
      <c r="Y273" s="62">
        <f aca="true" t="shared" si="1078" ref="Y273:Y274">Y274</f>
        <v>671154</v>
      </c>
      <c r="Z273" s="62">
        <f aca="true" t="shared" si="1079" ref="Z273:Z274">Z274</f>
        <v>671154</v>
      </c>
      <c r="AA273" s="62">
        <f aca="true" t="shared" si="1080" ref="AA273:AA274">AA274</f>
        <v>671154</v>
      </c>
      <c r="AB273" s="62">
        <f aca="true" t="shared" si="1081" ref="AB273:AB274">AB274</f>
        <v>671154</v>
      </c>
      <c r="AC273" s="62">
        <f aca="true" t="shared" si="1082" ref="AC273:AC274">AC274</f>
        <v>671154</v>
      </c>
      <c r="AD273" s="62">
        <f aca="true" t="shared" si="1083" ref="AD273:AD274">AD274</f>
        <v>671154</v>
      </c>
      <c r="AE273" s="62">
        <f aca="true" t="shared" si="1084" ref="AE273:AE274">AE274</f>
        <v>671154</v>
      </c>
      <c r="AF273" s="50">
        <v>0</v>
      </c>
      <c r="AG273" s="50">
        <v>0</v>
      </c>
      <c r="AH273" s="50">
        <v>994674.93</v>
      </c>
      <c r="AI273" s="50">
        <v>0</v>
      </c>
      <c r="AJ273" s="50">
        <v>5325.07</v>
      </c>
      <c r="AK273" s="51">
        <v>0.99467493</v>
      </c>
      <c r="AL273" s="50">
        <v>0</v>
      </c>
      <c r="AM273" s="51">
        <v>0</v>
      </c>
      <c r="AN273" s="50">
        <v>0</v>
      </c>
    </row>
    <row r="274" spans="1:40" ht="15.75" outlineLevel="3">
      <c r="A274" s="59" t="s">
        <v>47</v>
      </c>
      <c r="B274" s="60" t="s">
        <v>17</v>
      </c>
      <c r="C274" s="60" t="s">
        <v>231</v>
      </c>
      <c r="D274" s="60" t="s">
        <v>237</v>
      </c>
      <c r="E274" s="60" t="s">
        <v>48</v>
      </c>
      <c r="F274" s="61" t="s">
        <v>18</v>
      </c>
      <c r="G274" s="61"/>
      <c r="H274" s="61"/>
      <c r="I274" s="61"/>
      <c r="J274" s="61"/>
      <c r="K274" s="61"/>
      <c r="L274" s="61"/>
      <c r="M274" s="62">
        <f t="shared" si="1066"/>
        <v>671154</v>
      </c>
      <c r="N274" s="62">
        <f t="shared" si="1067"/>
        <v>671154</v>
      </c>
      <c r="O274" s="62">
        <f t="shared" si="1068"/>
        <v>671154</v>
      </c>
      <c r="P274" s="62">
        <f t="shared" si="1069"/>
        <v>671154</v>
      </c>
      <c r="Q274" s="62">
        <f t="shared" si="1070"/>
        <v>671154</v>
      </c>
      <c r="R274" s="62">
        <f t="shared" si="1071"/>
        <v>671154</v>
      </c>
      <c r="S274" s="62">
        <f t="shared" si="1072"/>
        <v>671154</v>
      </c>
      <c r="T274" s="62">
        <f t="shared" si="1073"/>
        <v>671154</v>
      </c>
      <c r="U274" s="62">
        <f t="shared" si="1074"/>
        <v>671154</v>
      </c>
      <c r="V274" s="62">
        <f t="shared" si="1075"/>
        <v>671154</v>
      </c>
      <c r="W274" s="62">
        <f t="shared" si="1076"/>
        <v>671154</v>
      </c>
      <c r="X274" s="62">
        <f t="shared" si="1077"/>
        <v>671154</v>
      </c>
      <c r="Y274" s="62">
        <f t="shared" si="1078"/>
        <v>671154</v>
      </c>
      <c r="Z274" s="62">
        <f t="shared" si="1079"/>
        <v>671154</v>
      </c>
      <c r="AA274" s="62">
        <f t="shared" si="1080"/>
        <v>671154</v>
      </c>
      <c r="AB274" s="62">
        <f t="shared" si="1081"/>
        <v>671154</v>
      </c>
      <c r="AC274" s="62">
        <f t="shared" si="1082"/>
        <v>671154</v>
      </c>
      <c r="AD274" s="62">
        <f t="shared" si="1083"/>
        <v>671154</v>
      </c>
      <c r="AE274" s="62">
        <f t="shared" si="1084"/>
        <v>671154</v>
      </c>
      <c r="AF274" s="50">
        <v>0</v>
      </c>
      <c r="AG274" s="50">
        <v>0</v>
      </c>
      <c r="AH274" s="50">
        <v>27000000</v>
      </c>
      <c r="AI274" s="50">
        <v>0</v>
      </c>
      <c r="AJ274" s="50">
        <v>0</v>
      </c>
      <c r="AK274" s="51">
        <v>1</v>
      </c>
      <c r="AL274" s="50">
        <v>0</v>
      </c>
      <c r="AM274" s="51">
        <v>0</v>
      </c>
      <c r="AN274" s="50">
        <v>0</v>
      </c>
    </row>
    <row r="275" spans="1:40" ht="50.25" outlineLevel="4">
      <c r="A275" s="59" t="s">
        <v>133</v>
      </c>
      <c r="B275" s="60" t="s">
        <v>17</v>
      </c>
      <c r="C275" s="60" t="s">
        <v>231</v>
      </c>
      <c r="D275" s="60" t="s">
        <v>237</v>
      </c>
      <c r="E275" s="60" t="s">
        <v>134</v>
      </c>
      <c r="F275" s="61" t="s">
        <v>18</v>
      </c>
      <c r="G275" s="61"/>
      <c r="H275" s="61"/>
      <c r="I275" s="61"/>
      <c r="J275" s="61"/>
      <c r="K275" s="61"/>
      <c r="L275" s="61"/>
      <c r="M275" s="62">
        <v>671154</v>
      </c>
      <c r="N275" s="62">
        <v>671154</v>
      </c>
      <c r="O275" s="62">
        <v>671154</v>
      </c>
      <c r="P275" s="62">
        <v>671154</v>
      </c>
      <c r="Q275" s="62">
        <v>671154</v>
      </c>
      <c r="R275" s="62">
        <v>671154</v>
      </c>
      <c r="S275" s="62">
        <v>671154</v>
      </c>
      <c r="T275" s="62">
        <v>671154</v>
      </c>
      <c r="U275" s="62">
        <v>671154</v>
      </c>
      <c r="V275" s="62">
        <v>671154</v>
      </c>
      <c r="W275" s="62">
        <v>671154</v>
      </c>
      <c r="X275" s="62">
        <v>671154</v>
      </c>
      <c r="Y275" s="62">
        <v>671154</v>
      </c>
      <c r="Z275" s="62">
        <v>671154</v>
      </c>
      <c r="AA275" s="62">
        <v>671154</v>
      </c>
      <c r="AB275" s="62">
        <v>671154</v>
      </c>
      <c r="AC275" s="62">
        <v>671154</v>
      </c>
      <c r="AD275" s="62">
        <v>671154</v>
      </c>
      <c r="AE275" s="62">
        <v>671154</v>
      </c>
      <c r="AF275" s="50">
        <v>0</v>
      </c>
      <c r="AG275" s="50">
        <v>0</v>
      </c>
      <c r="AH275" s="50">
        <v>0</v>
      </c>
      <c r="AI275" s="50">
        <v>0</v>
      </c>
      <c r="AJ275" s="50">
        <v>0</v>
      </c>
      <c r="AK275" s="51">
        <v>0</v>
      </c>
      <c r="AL275" s="50">
        <v>0</v>
      </c>
      <c r="AM275" s="51">
        <v>0</v>
      </c>
      <c r="AN275" s="50">
        <v>0</v>
      </c>
    </row>
    <row r="276" spans="1:40" ht="62.25" outlineLevel="6">
      <c r="A276" s="59" t="s">
        <v>238</v>
      </c>
      <c r="B276" s="60" t="s">
        <v>17</v>
      </c>
      <c r="C276" s="60" t="s">
        <v>231</v>
      </c>
      <c r="D276" s="60" t="s">
        <v>239</v>
      </c>
      <c r="E276" s="60"/>
      <c r="F276" s="61" t="s">
        <v>18</v>
      </c>
      <c r="G276" s="61"/>
      <c r="H276" s="61"/>
      <c r="I276" s="61"/>
      <c r="J276" s="61"/>
      <c r="K276" s="61"/>
      <c r="L276" s="61"/>
      <c r="M276" s="62">
        <f aca="true" t="shared" si="1085" ref="M276:M277">M277</f>
        <v>2271153.2</v>
      </c>
      <c r="N276" s="62">
        <f aca="true" t="shared" si="1086" ref="N276:N277">N277</f>
        <v>2271153.2</v>
      </c>
      <c r="O276" s="62">
        <f aca="true" t="shared" si="1087" ref="O276:O277">O277</f>
        <v>2271153.2</v>
      </c>
      <c r="P276" s="62">
        <f aca="true" t="shared" si="1088" ref="P276:P277">P277</f>
        <v>2271153.2</v>
      </c>
      <c r="Q276" s="62">
        <f aca="true" t="shared" si="1089" ref="Q276:Q277">Q277</f>
        <v>2271153.2</v>
      </c>
      <c r="R276" s="62">
        <f aca="true" t="shared" si="1090" ref="R276:R277">R277</f>
        <v>2271153.2</v>
      </c>
      <c r="S276" s="62">
        <f aca="true" t="shared" si="1091" ref="S276:S277">S277</f>
        <v>2271153.2</v>
      </c>
      <c r="T276" s="62">
        <f aca="true" t="shared" si="1092" ref="T276:T277">T277</f>
        <v>2271153.2</v>
      </c>
      <c r="U276" s="62">
        <f aca="true" t="shared" si="1093" ref="U276:U277">U277</f>
        <v>2271153.2</v>
      </c>
      <c r="V276" s="62">
        <f aca="true" t="shared" si="1094" ref="V276:V277">V277</f>
        <v>2271153.2</v>
      </c>
      <c r="W276" s="62">
        <f aca="true" t="shared" si="1095" ref="W276:W277">W277</f>
        <v>2271153.2</v>
      </c>
      <c r="X276" s="62">
        <f aca="true" t="shared" si="1096" ref="X276:X277">X277</f>
        <v>2271153.2</v>
      </c>
      <c r="Y276" s="62">
        <f aca="true" t="shared" si="1097" ref="Y276:Y277">Y277</f>
        <v>2271153.2</v>
      </c>
      <c r="Z276" s="62">
        <f aca="true" t="shared" si="1098" ref="Z276:Z277">Z277</f>
        <v>2271153.2</v>
      </c>
      <c r="AA276" s="62">
        <f aca="true" t="shared" si="1099" ref="AA276:AA277">AA277</f>
        <v>2271153.2</v>
      </c>
      <c r="AB276" s="62">
        <f aca="true" t="shared" si="1100" ref="AB276:AB277">AB277</f>
        <v>2271153.2</v>
      </c>
      <c r="AC276" s="62">
        <f aca="true" t="shared" si="1101" ref="AC276:AC277">AC277</f>
        <v>2271153.2</v>
      </c>
      <c r="AD276" s="62">
        <f aca="true" t="shared" si="1102" ref="AD276:AD277">AD277</f>
        <v>2271153.2</v>
      </c>
      <c r="AE276" s="62">
        <f aca="true" t="shared" si="1103" ref="AE276:AE277">AE277</f>
        <v>2271153.2</v>
      </c>
      <c r="AF276" s="50">
        <v>0</v>
      </c>
      <c r="AG276" s="50">
        <v>0</v>
      </c>
      <c r="AH276" s="50">
        <v>0</v>
      </c>
      <c r="AI276" s="50">
        <v>0</v>
      </c>
      <c r="AJ276" s="50">
        <v>0</v>
      </c>
      <c r="AK276" s="51">
        <v>0</v>
      </c>
      <c r="AL276" s="50">
        <v>0</v>
      </c>
      <c r="AM276" s="51">
        <v>0</v>
      </c>
      <c r="AN276" s="50">
        <v>0</v>
      </c>
    </row>
    <row r="277" spans="1:40" ht="15.75" outlineLevel="7">
      <c r="A277" s="59" t="s">
        <v>240</v>
      </c>
      <c r="B277" s="60" t="s">
        <v>17</v>
      </c>
      <c r="C277" s="60" t="s">
        <v>231</v>
      </c>
      <c r="D277" s="60" t="s">
        <v>239</v>
      </c>
      <c r="E277" s="60" t="s">
        <v>48</v>
      </c>
      <c r="F277" s="61" t="s">
        <v>18</v>
      </c>
      <c r="G277" s="61"/>
      <c r="H277" s="61"/>
      <c r="I277" s="61"/>
      <c r="J277" s="61"/>
      <c r="K277" s="61"/>
      <c r="L277" s="61"/>
      <c r="M277" s="62">
        <f t="shared" si="1085"/>
        <v>2271153.2</v>
      </c>
      <c r="N277" s="62">
        <f t="shared" si="1086"/>
        <v>2271153.2</v>
      </c>
      <c r="O277" s="62">
        <f t="shared" si="1087"/>
        <v>2271153.2</v>
      </c>
      <c r="P277" s="62">
        <f t="shared" si="1088"/>
        <v>2271153.2</v>
      </c>
      <c r="Q277" s="62">
        <f t="shared" si="1089"/>
        <v>2271153.2</v>
      </c>
      <c r="R277" s="62">
        <f t="shared" si="1090"/>
        <v>2271153.2</v>
      </c>
      <c r="S277" s="62">
        <f t="shared" si="1091"/>
        <v>2271153.2</v>
      </c>
      <c r="T277" s="62">
        <f t="shared" si="1092"/>
        <v>2271153.2</v>
      </c>
      <c r="U277" s="62">
        <f t="shared" si="1093"/>
        <v>2271153.2</v>
      </c>
      <c r="V277" s="62">
        <f t="shared" si="1094"/>
        <v>2271153.2</v>
      </c>
      <c r="W277" s="62">
        <f t="shared" si="1095"/>
        <v>2271153.2</v>
      </c>
      <c r="X277" s="62">
        <f t="shared" si="1096"/>
        <v>2271153.2</v>
      </c>
      <c r="Y277" s="62">
        <f t="shared" si="1097"/>
        <v>2271153.2</v>
      </c>
      <c r="Z277" s="62">
        <f t="shared" si="1098"/>
        <v>2271153.2</v>
      </c>
      <c r="AA277" s="62">
        <f t="shared" si="1099"/>
        <v>2271153.2</v>
      </c>
      <c r="AB277" s="62">
        <f t="shared" si="1100"/>
        <v>2271153.2</v>
      </c>
      <c r="AC277" s="62">
        <f t="shared" si="1101"/>
        <v>2271153.2</v>
      </c>
      <c r="AD277" s="62">
        <f t="shared" si="1102"/>
        <v>2271153.2</v>
      </c>
      <c r="AE277" s="62">
        <f t="shared" si="1103"/>
        <v>2271153.2</v>
      </c>
      <c r="AF277" s="50">
        <v>0</v>
      </c>
      <c r="AG277" s="50">
        <v>0</v>
      </c>
      <c r="AH277" s="50">
        <v>0</v>
      </c>
      <c r="AI277" s="50">
        <v>0</v>
      </c>
      <c r="AJ277" s="50">
        <v>0</v>
      </c>
      <c r="AK277" s="51">
        <v>0</v>
      </c>
      <c r="AL277" s="50">
        <v>0</v>
      </c>
      <c r="AM277" s="51">
        <v>0</v>
      </c>
      <c r="AN277" s="50">
        <v>0</v>
      </c>
    </row>
    <row r="278" spans="1:40" ht="50.25" outlineLevel="7">
      <c r="A278" s="59" t="s">
        <v>133</v>
      </c>
      <c r="B278" s="60" t="s">
        <v>17</v>
      </c>
      <c r="C278" s="60" t="s">
        <v>231</v>
      </c>
      <c r="D278" s="60" t="s">
        <v>239</v>
      </c>
      <c r="E278" s="60" t="s">
        <v>134</v>
      </c>
      <c r="F278" s="61" t="s">
        <v>18</v>
      </c>
      <c r="G278" s="61"/>
      <c r="H278" s="61"/>
      <c r="I278" s="61"/>
      <c r="J278" s="61"/>
      <c r="K278" s="61"/>
      <c r="L278" s="61"/>
      <c r="M278" s="62">
        <v>2271153.2</v>
      </c>
      <c r="N278" s="62">
        <v>2271153.2</v>
      </c>
      <c r="O278" s="62">
        <v>2271153.2</v>
      </c>
      <c r="P278" s="62">
        <v>2271153.2</v>
      </c>
      <c r="Q278" s="62">
        <v>2271153.2</v>
      </c>
      <c r="R278" s="62">
        <v>2271153.2</v>
      </c>
      <c r="S278" s="62">
        <v>2271153.2</v>
      </c>
      <c r="T278" s="62">
        <v>2271153.2</v>
      </c>
      <c r="U278" s="62">
        <v>2271153.2</v>
      </c>
      <c r="V278" s="62">
        <v>2271153.2</v>
      </c>
      <c r="W278" s="62">
        <v>2271153.2</v>
      </c>
      <c r="X278" s="62">
        <v>2271153.2</v>
      </c>
      <c r="Y278" s="62">
        <v>2271153.2</v>
      </c>
      <c r="Z278" s="62">
        <v>2271153.2</v>
      </c>
      <c r="AA278" s="62">
        <v>2271153.2</v>
      </c>
      <c r="AB278" s="62">
        <v>2271153.2</v>
      </c>
      <c r="AC278" s="62">
        <v>2271153.2</v>
      </c>
      <c r="AD278" s="62">
        <v>2271153.2</v>
      </c>
      <c r="AE278" s="62">
        <v>2271153.2</v>
      </c>
      <c r="AF278" s="50">
        <v>0</v>
      </c>
      <c r="AG278" s="50">
        <v>0</v>
      </c>
      <c r="AH278" s="50">
        <v>0</v>
      </c>
      <c r="AI278" s="50">
        <v>0</v>
      </c>
      <c r="AJ278" s="50">
        <v>0</v>
      </c>
      <c r="AK278" s="51">
        <v>0</v>
      </c>
      <c r="AL278" s="50">
        <v>0</v>
      </c>
      <c r="AM278" s="51">
        <v>0</v>
      </c>
      <c r="AN278" s="50">
        <v>0</v>
      </c>
    </row>
    <row r="279" spans="1:40" ht="26.25" outlineLevel="7">
      <c r="A279" s="59" t="s">
        <v>241</v>
      </c>
      <c r="B279" s="60" t="s">
        <v>17</v>
      </c>
      <c r="C279" s="60" t="s">
        <v>231</v>
      </c>
      <c r="D279" s="60" t="s">
        <v>242</v>
      </c>
      <c r="E279" s="60"/>
      <c r="F279" s="61" t="s">
        <v>18</v>
      </c>
      <c r="G279" s="61"/>
      <c r="H279" s="61"/>
      <c r="I279" s="61"/>
      <c r="J279" s="61"/>
      <c r="K279" s="61"/>
      <c r="L279" s="61"/>
      <c r="M279" s="62">
        <f>M280+M283+M289+M286</f>
        <v>15790384</v>
      </c>
      <c r="N279" s="62">
        <f>N280+N283+N289+N286</f>
        <v>15790384</v>
      </c>
      <c r="O279" s="62">
        <f>O280+O283+O289+O286</f>
        <v>390384</v>
      </c>
      <c r="P279" s="62">
        <f>P280+P283+P289+P286</f>
        <v>390384</v>
      </c>
      <c r="Q279" s="62">
        <f>Q280+Q283+Q289+Q286</f>
        <v>390384</v>
      </c>
      <c r="R279" s="62">
        <f>R280+R283+R289+R286</f>
        <v>390384</v>
      </c>
      <c r="S279" s="62">
        <f>S280+S283+S289+S286</f>
        <v>390384</v>
      </c>
      <c r="T279" s="62">
        <f>T280+T283+T289+T286</f>
        <v>390384</v>
      </c>
      <c r="U279" s="62">
        <f>U280+U283+U289+U286</f>
        <v>390384</v>
      </c>
      <c r="V279" s="62">
        <f>V280+V283+V289+V286</f>
        <v>390384</v>
      </c>
      <c r="W279" s="62">
        <f>W280+W283+W289+W286</f>
        <v>390384</v>
      </c>
      <c r="X279" s="62">
        <f>X280+X283+X289+X286</f>
        <v>390384</v>
      </c>
      <c r="Y279" s="62">
        <f>Y280+Y283+Y289+Y286</f>
        <v>390384</v>
      </c>
      <c r="Z279" s="62">
        <f>Z280+Z283+Z289+Z286</f>
        <v>390384</v>
      </c>
      <c r="AA279" s="62">
        <f>AA280+AA283+AA289+AA286</f>
        <v>390384</v>
      </c>
      <c r="AB279" s="62">
        <f>AB280+AB283+AB289+AB286</f>
        <v>390384</v>
      </c>
      <c r="AC279" s="62">
        <f>AC280+AC283+AC289+AC286</f>
        <v>390384</v>
      </c>
      <c r="AD279" s="62">
        <f>AD280+AD283+AD289+AD286</f>
        <v>390384</v>
      </c>
      <c r="AE279" s="62">
        <f>AE280+AE283+AE289+AE286</f>
        <v>15779384</v>
      </c>
      <c r="AF279" s="50">
        <v>0</v>
      </c>
      <c r="AG279" s="50">
        <v>0</v>
      </c>
      <c r="AH279" s="50">
        <v>25000000</v>
      </c>
      <c r="AI279" s="50">
        <v>0</v>
      </c>
      <c r="AJ279" s="50">
        <v>0</v>
      </c>
      <c r="AK279" s="51">
        <v>1</v>
      </c>
      <c r="AL279" s="50">
        <v>0</v>
      </c>
      <c r="AM279" s="51">
        <v>0</v>
      </c>
      <c r="AN279" s="50">
        <v>0</v>
      </c>
    </row>
    <row r="280" spans="1:40" ht="38.25" outlineLevel="7">
      <c r="A280" s="59" t="s">
        <v>243</v>
      </c>
      <c r="B280" s="60" t="s">
        <v>17</v>
      </c>
      <c r="C280" s="60" t="s">
        <v>231</v>
      </c>
      <c r="D280" s="60" t="s">
        <v>244</v>
      </c>
      <c r="E280" s="60"/>
      <c r="F280" s="61" t="s">
        <v>18</v>
      </c>
      <c r="G280" s="61"/>
      <c r="H280" s="61"/>
      <c r="I280" s="61"/>
      <c r="J280" s="61"/>
      <c r="K280" s="61"/>
      <c r="L280" s="61"/>
      <c r="M280" s="62">
        <f aca="true" t="shared" si="1104" ref="M280:M281">M281</f>
        <v>1500000</v>
      </c>
      <c r="N280" s="62">
        <f aca="true" t="shared" si="1105" ref="N280:N281">N281</f>
        <v>1500000</v>
      </c>
      <c r="O280" s="62">
        <f aca="true" t="shared" si="1106" ref="O280:O281">O281</f>
        <v>0</v>
      </c>
      <c r="P280" s="62">
        <f aca="true" t="shared" si="1107" ref="P280:P281">P281</f>
        <v>0</v>
      </c>
      <c r="Q280" s="62">
        <f aca="true" t="shared" si="1108" ref="Q280:Q281">Q281</f>
        <v>0</v>
      </c>
      <c r="R280" s="62">
        <f aca="true" t="shared" si="1109" ref="R280:R281">R281</f>
        <v>0</v>
      </c>
      <c r="S280" s="62">
        <f aca="true" t="shared" si="1110" ref="S280:S281">S281</f>
        <v>0</v>
      </c>
      <c r="T280" s="62">
        <f aca="true" t="shared" si="1111" ref="T280:T281">T281</f>
        <v>0</v>
      </c>
      <c r="U280" s="62">
        <f aca="true" t="shared" si="1112" ref="U280:U281">U281</f>
        <v>0</v>
      </c>
      <c r="V280" s="62">
        <f aca="true" t="shared" si="1113" ref="V280:V281">V281</f>
        <v>0</v>
      </c>
      <c r="W280" s="62">
        <f aca="true" t="shared" si="1114" ref="W280:W281">W281</f>
        <v>0</v>
      </c>
      <c r="X280" s="62">
        <f aca="true" t="shared" si="1115" ref="X280:X281">X281</f>
        <v>0</v>
      </c>
      <c r="Y280" s="62">
        <f aca="true" t="shared" si="1116" ref="Y280:Y281">Y281</f>
        <v>0</v>
      </c>
      <c r="Z280" s="62">
        <f aca="true" t="shared" si="1117" ref="Z280:Z281">Z281</f>
        <v>0</v>
      </c>
      <c r="AA280" s="62">
        <f aca="true" t="shared" si="1118" ref="AA280:AA281">AA281</f>
        <v>0</v>
      </c>
      <c r="AB280" s="62">
        <f aca="true" t="shared" si="1119" ref="AB280:AB281">AB281</f>
        <v>0</v>
      </c>
      <c r="AC280" s="62">
        <f aca="true" t="shared" si="1120" ref="AC280:AC281">AC281</f>
        <v>0</v>
      </c>
      <c r="AD280" s="62">
        <f aca="true" t="shared" si="1121" ref="AD280:AD281">AD281</f>
        <v>0</v>
      </c>
      <c r="AE280" s="62">
        <f aca="true" t="shared" si="1122" ref="AE280:AE281">AE281</f>
        <v>1500000</v>
      </c>
      <c r="AF280" s="50">
        <v>0</v>
      </c>
      <c r="AG280" s="50">
        <v>0</v>
      </c>
      <c r="AH280" s="50">
        <v>2000000</v>
      </c>
      <c r="AI280" s="50">
        <v>0</v>
      </c>
      <c r="AJ280" s="50">
        <v>0</v>
      </c>
      <c r="AK280" s="51">
        <v>1</v>
      </c>
      <c r="AL280" s="50">
        <v>0</v>
      </c>
      <c r="AM280" s="51">
        <v>0</v>
      </c>
      <c r="AN280" s="50">
        <v>0</v>
      </c>
    </row>
    <row r="281" spans="1:40" ht="15.75" outlineLevel="3">
      <c r="A281" s="59" t="s">
        <v>47</v>
      </c>
      <c r="B281" s="60" t="s">
        <v>17</v>
      </c>
      <c r="C281" s="60" t="s">
        <v>231</v>
      </c>
      <c r="D281" s="60" t="s">
        <v>244</v>
      </c>
      <c r="E281" s="60" t="s">
        <v>48</v>
      </c>
      <c r="F281" s="61" t="s">
        <v>18</v>
      </c>
      <c r="G281" s="61"/>
      <c r="H281" s="61"/>
      <c r="I281" s="61"/>
      <c r="J281" s="61"/>
      <c r="K281" s="61"/>
      <c r="L281" s="61"/>
      <c r="M281" s="62">
        <f t="shared" si="1104"/>
        <v>1500000</v>
      </c>
      <c r="N281" s="62">
        <f t="shared" si="1105"/>
        <v>1500000</v>
      </c>
      <c r="O281" s="62">
        <f t="shared" si="1106"/>
        <v>0</v>
      </c>
      <c r="P281" s="62">
        <f t="shared" si="1107"/>
        <v>0</v>
      </c>
      <c r="Q281" s="62">
        <f t="shared" si="1108"/>
        <v>0</v>
      </c>
      <c r="R281" s="62">
        <f t="shared" si="1109"/>
        <v>0</v>
      </c>
      <c r="S281" s="62">
        <f t="shared" si="1110"/>
        <v>0</v>
      </c>
      <c r="T281" s="62">
        <f t="shared" si="1111"/>
        <v>0</v>
      </c>
      <c r="U281" s="62">
        <f t="shared" si="1112"/>
        <v>0</v>
      </c>
      <c r="V281" s="62">
        <f t="shared" si="1113"/>
        <v>0</v>
      </c>
      <c r="W281" s="62">
        <f t="shared" si="1114"/>
        <v>0</v>
      </c>
      <c r="X281" s="62">
        <f t="shared" si="1115"/>
        <v>0</v>
      </c>
      <c r="Y281" s="62">
        <f t="shared" si="1116"/>
        <v>0</v>
      </c>
      <c r="Z281" s="62">
        <f t="shared" si="1117"/>
        <v>0</v>
      </c>
      <c r="AA281" s="62">
        <f t="shared" si="1118"/>
        <v>0</v>
      </c>
      <c r="AB281" s="62">
        <f t="shared" si="1119"/>
        <v>0</v>
      </c>
      <c r="AC281" s="62">
        <f t="shared" si="1120"/>
        <v>0</v>
      </c>
      <c r="AD281" s="62">
        <f t="shared" si="1121"/>
        <v>0</v>
      </c>
      <c r="AE281" s="62">
        <f t="shared" si="1122"/>
        <v>1500000</v>
      </c>
      <c r="AF281" s="50">
        <v>0</v>
      </c>
      <c r="AG281" s="50">
        <v>0</v>
      </c>
      <c r="AH281" s="50">
        <v>169934447.24</v>
      </c>
      <c r="AI281" s="50">
        <v>0</v>
      </c>
      <c r="AJ281" s="50">
        <v>1098982.5</v>
      </c>
      <c r="AK281" s="51">
        <v>0.9935744579193048</v>
      </c>
      <c r="AL281" s="50">
        <v>0</v>
      </c>
      <c r="AM281" s="51">
        <v>0</v>
      </c>
      <c r="AN281" s="50">
        <v>0</v>
      </c>
    </row>
    <row r="282" spans="1:40" s="58" customFormat="1" ht="50.25" outlineLevel="4">
      <c r="A282" s="59" t="s">
        <v>133</v>
      </c>
      <c r="B282" s="60" t="s">
        <v>17</v>
      </c>
      <c r="C282" s="60" t="s">
        <v>231</v>
      </c>
      <c r="D282" s="60" t="s">
        <v>244</v>
      </c>
      <c r="E282" s="60" t="s">
        <v>134</v>
      </c>
      <c r="F282" s="61" t="s">
        <v>18</v>
      </c>
      <c r="G282" s="61"/>
      <c r="H282" s="61"/>
      <c r="I282" s="61"/>
      <c r="J282" s="61"/>
      <c r="K282" s="61"/>
      <c r="L282" s="61"/>
      <c r="M282" s="62">
        <v>1500000</v>
      </c>
      <c r="N282" s="62">
        <v>1500000</v>
      </c>
      <c r="O282" s="62"/>
      <c r="P282" s="62"/>
      <c r="Q282" s="62"/>
      <c r="R282" s="62"/>
      <c r="S282" s="62"/>
      <c r="T282" s="62"/>
      <c r="U282" s="62"/>
      <c r="V282" s="62"/>
      <c r="W282" s="62"/>
      <c r="X282" s="62"/>
      <c r="Y282" s="62"/>
      <c r="Z282" s="62"/>
      <c r="AA282" s="62"/>
      <c r="AB282" s="62"/>
      <c r="AC282" s="62"/>
      <c r="AD282" s="62"/>
      <c r="AE282" s="62">
        <v>1500000</v>
      </c>
      <c r="AF282" s="56">
        <v>0</v>
      </c>
      <c r="AG282" s="56">
        <v>0</v>
      </c>
      <c r="AH282" s="56">
        <v>148579031.32</v>
      </c>
      <c r="AI282" s="56">
        <v>0</v>
      </c>
      <c r="AJ282" s="56">
        <v>619662.06</v>
      </c>
      <c r="AK282" s="57">
        <v>0.995846732662586</v>
      </c>
      <c r="AL282" s="56">
        <v>0</v>
      </c>
      <c r="AM282" s="57">
        <v>0</v>
      </c>
      <c r="AN282" s="56">
        <v>0</v>
      </c>
    </row>
    <row r="283" spans="1:40" ht="26.25" outlineLevel="5">
      <c r="A283" s="59" t="s">
        <v>245</v>
      </c>
      <c r="B283" s="60" t="s">
        <v>17</v>
      </c>
      <c r="C283" s="60" t="s">
        <v>231</v>
      </c>
      <c r="D283" s="60" t="s">
        <v>246</v>
      </c>
      <c r="E283" s="60"/>
      <c r="F283" s="61" t="s">
        <v>18</v>
      </c>
      <c r="G283" s="61"/>
      <c r="H283" s="61"/>
      <c r="I283" s="61"/>
      <c r="J283" s="61"/>
      <c r="K283" s="61"/>
      <c r="L283" s="61"/>
      <c r="M283" s="62">
        <f aca="true" t="shared" si="1123" ref="M283:M284">M284</f>
        <v>10900000</v>
      </c>
      <c r="N283" s="62">
        <f aca="true" t="shared" si="1124" ref="N283:N284">N284</f>
        <v>10900000</v>
      </c>
      <c r="O283" s="62">
        <f aca="true" t="shared" si="1125" ref="O283:O284">O284</f>
        <v>0</v>
      </c>
      <c r="P283" s="62">
        <f aca="true" t="shared" si="1126" ref="P283:P284">P284</f>
        <v>0</v>
      </c>
      <c r="Q283" s="62">
        <f aca="true" t="shared" si="1127" ref="Q283:Q284">Q284</f>
        <v>0</v>
      </c>
      <c r="R283" s="62">
        <f aca="true" t="shared" si="1128" ref="R283:R284">R284</f>
        <v>0</v>
      </c>
      <c r="S283" s="62">
        <f aca="true" t="shared" si="1129" ref="S283:S284">S284</f>
        <v>0</v>
      </c>
      <c r="T283" s="62">
        <f aca="true" t="shared" si="1130" ref="T283:T284">T284</f>
        <v>0</v>
      </c>
      <c r="U283" s="62">
        <f aca="true" t="shared" si="1131" ref="U283:U284">U284</f>
        <v>0</v>
      </c>
      <c r="V283" s="62">
        <f aca="true" t="shared" si="1132" ref="V283:V284">V284</f>
        <v>0</v>
      </c>
      <c r="W283" s="62">
        <f aca="true" t="shared" si="1133" ref="W283:W284">W284</f>
        <v>0</v>
      </c>
      <c r="X283" s="62">
        <f aca="true" t="shared" si="1134" ref="X283:X284">X284</f>
        <v>0</v>
      </c>
      <c r="Y283" s="62">
        <f aca="true" t="shared" si="1135" ref="Y283:Y284">Y284</f>
        <v>0</v>
      </c>
      <c r="Z283" s="62">
        <f aca="true" t="shared" si="1136" ref="Z283:Z284">Z284</f>
        <v>0</v>
      </c>
      <c r="AA283" s="62">
        <f aca="true" t="shared" si="1137" ref="AA283:AA284">AA284</f>
        <v>0</v>
      </c>
      <c r="AB283" s="62">
        <f aca="true" t="shared" si="1138" ref="AB283:AB284">AB284</f>
        <v>0</v>
      </c>
      <c r="AC283" s="62">
        <f aca="true" t="shared" si="1139" ref="AC283:AC284">AC284</f>
        <v>0</v>
      </c>
      <c r="AD283" s="62">
        <f aca="true" t="shared" si="1140" ref="AD283:AD284">AD284</f>
        <v>0</v>
      </c>
      <c r="AE283" s="62">
        <f aca="true" t="shared" si="1141" ref="AE283:AE284">AE284</f>
        <v>10889000</v>
      </c>
      <c r="AF283" s="50">
        <v>0</v>
      </c>
      <c r="AG283" s="50">
        <v>0</v>
      </c>
      <c r="AH283" s="50">
        <v>80301688.32</v>
      </c>
      <c r="AI283" s="50">
        <v>0</v>
      </c>
      <c r="AJ283" s="50">
        <v>254005.06</v>
      </c>
      <c r="AK283" s="51">
        <v>0.9968468391327501</v>
      </c>
      <c r="AL283" s="50">
        <v>0</v>
      </c>
      <c r="AM283" s="51">
        <v>0</v>
      </c>
      <c r="AN283" s="50">
        <v>0</v>
      </c>
    </row>
    <row r="284" spans="1:40" ht="15.75" outlineLevel="6">
      <c r="A284" s="59" t="s">
        <v>47</v>
      </c>
      <c r="B284" s="60" t="s">
        <v>17</v>
      </c>
      <c r="C284" s="60" t="s">
        <v>231</v>
      </c>
      <c r="D284" s="60" t="s">
        <v>246</v>
      </c>
      <c r="E284" s="60" t="s">
        <v>48</v>
      </c>
      <c r="F284" s="61" t="s">
        <v>18</v>
      </c>
      <c r="G284" s="61"/>
      <c r="H284" s="61"/>
      <c r="I284" s="61"/>
      <c r="J284" s="61"/>
      <c r="K284" s="61"/>
      <c r="L284" s="61"/>
      <c r="M284" s="62">
        <f t="shared" si="1123"/>
        <v>10900000</v>
      </c>
      <c r="N284" s="62">
        <f t="shared" si="1124"/>
        <v>10900000</v>
      </c>
      <c r="O284" s="62">
        <f t="shared" si="1125"/>
        <v>0</v>
      </c>
      <c r="P284" s="62">
        <f t="shared" si="1126"/>
        <v>0</v>
      </c>
      <c r="Q284" s="62">
        <f t="shared" si="1127"/>
        <v>0</v>
      </c>
      <c r="R284" s="62">
        <f t="shared" si="1128"/>
        <v>0</v>
      </c>
      <c r="S284" s="62">
        <f t="shared" si="1129"/>
        <v>0</v>
      </c>
      <c r="T284" s="62">
        <f t="shared" si="1130"/>
        <v>0</v>
      </c>
      <c r="U284" s="62">
        <f t="shared" si="1131"/>
        <v>0</v>
      </c>
      <c r="V284" s="62">
        <f t="shared" si="1132"/>
        <v>0</v>
      </c>
      <c r="W284" s="62">
        <f t="shared" si="1133"/>
        <v>0</v>
      </c>
      <c r="X284" s="62">
        <f t="shared" si="1134"/>
        <v>0</v>
      </c>
      <c r="Y284" s="62">
        <f t="shared" si="1135"/>
        <v>0</v>
      </c>
      <c r="Z284" s="62">
        <f t="shared" si="1136"/>
        <v>0</v>
      </c>
      <c r="AA284" s="62">
        <f t="shared" si="1137"/>
        <v>0</v>
      </c>
      <c r="AB284" s="62">
        <f t="shared" si="1138"/>
        <v>0</v>
      </c>
      <c r="AC284" s="62">
        <f t="shared" si="1139"/>
        <v>0</v>
      </c>
      <c r="AD284" s="62">
        <f t="shared" si="1140"/>
        <v>0</v>
      </c>
      <c r="AE284" s="62">
        <f t="shared" si="1141"/>
        <v>10889000</v>
      </c>
      <c r="AF284" s="50">
        <v>0</v>
      </c>
      <c r="AG284" s="50">
        <v>0</v>
      </c>
      <c r="AH284" s="50">
        <v>39353460</v>
      </c>
      <c r="AI284" s="50">
        <v>0</v>
      </c>
      <c r="AJ284" s="50">
        <v>0</v>
      </c>
      <c r="AK284" s="51">
        <v>1</v>
      </c>
      <c r="AL284" s="50">
        <v>0</v>
      </c>
      <c r="AM284" s="51">
        <v>0</v>
      </c>
      <c r="AN284" s="50">
        <v>0</v>
      </c>
    </row>
    <row r="285" spans="1:40" ht="50.25" outlineLevel="7">
      <c r="A285" s="59" t="s">
        <v>133</v>
      </c>
      <c r="B285" s="60" t="s">
        <v>17</v>
      </c>
      <c r="C285" s="60" t="s">
        <v>231</v>
      </c>
      <c r="D285" s="60" t="s">
        <v>246</v>
      </c>
      <c r="E285" s="60" t="s">
        <v>134</v>
      </c>
      <c r="F285" s="61" t="s">
        <v>18</v>
      </c>
      <c r="G285" s="61"/>
      <c r="H285" s="61"/>
      <c r="I285" s="61"/>
      <c r="J285" s="61"/>
      <c r="K285" s="61"/>
      <c r="L285" s="61"/>
      <c r="M285" s="62">
        <v>10900000</v>
      </c>
      <c r="N285" s="62">
        <v>10900000</v>
      </c>
      <c r="O285" s="62"/>
      <c r="P285" s="62"/>
      <c r="Q285" s="62"/>
      <c r="R285" s="62"/>
      <c r="S285" s="62"/>
      <c r="T285" s="62"/>
      <c r="U285" s="62"/>
      <c r="V285" s="62"/>
      <c r="W285" s="62"/>
      <c r="X285" s="62"/>
      <c r="Y285" s="62"/>
      <c r="Z285" s="62"/>
      <c r="AA285" s="62"/>
      <c r="AB285" s="62"/>
      <c r="AC285" s="62"/>
      <c r="AD285" s="62"/>
      <c r="AE285" s="62">
        <v>10889000</v>
      </c>
      <c r="AF285" s="50">
        <v>0</v>
      </c>
      <c r="AG285" s="50">
        <v>0</v>
      </c>
      <c r="AH285" s="50">
        <v>30700000</v>
      </c>
      <c r="AI285" s="50">
        <v>0</v>
      </c>
      <c r="AJ285" s="50">
        <v>0</v>
      </c>
      <c r="AK285" s="51">
        <v>1</v>
      </c>
      <c r="AL285" s="50">
        <v>0</v>
      </c>
      <c r="AM285" s="51">
        <v>0</v>
      </c>
      <c r="AN285" s="50">
        <v>0</v>
      </c>
    </row>
    <row r="286" spans="1:40" ht="146.25" outlineLevel="7">
      <c r="A286" s="59" t="s">
        <v>247</v>
      </c>
      <c r="B286" s="60" t="s">
        <v>17</v>
      </c>
      <c r="C286" s="60" t="s">
        <v>231</v>
      </c>
      <c r="D286" s="60" t="s">
        <v>248</v>
      </c>
      <c r="E286" s="60"/>
      <c r="F286" s="61"/>
      <c r="G286" s="61"/>
      <c r="H286" s="61"/>
      <c r="I286" s="61"/>
      <c r="J286" s="61"/>
      <c r="K286" s="61"/>
      <c r="L286" s="61"/>
      <c r="M286" s="62">
        <f aca="true" t="shared" si="1142" ref="M286:M287">M287</f>
        <v>390384</v>
      </c>
      <c r="N286" s="62">
        <f aca="true" t="shared" si="1143" ref="N286:N287">N287</f>
        <v>390384</v>
      </c>
      <c r="O286" s="62">
        <f aca="true" t="shared" si="1144" ref="O286:O287">O287</f>
        <v>390384</v>
      </c>
      <c r="P286" s="62">
        <f aca="true" t="shared" si="1145" ref="P286:P287">P287</f>
        <v>390384</v>
      </c>
      <c r="Q286" s="62">
        <f aca="true" t="shared" si="1146" ref="Q286:Q287">Q287</f>
        <v>390384</v>
      </c>
      <c r="R286" s="62">
        <f aca="true" t="shared" si="1147" ref="R286:R287">R287</f>
        <v>390384</v>
      </c>
      <c r="S286" s="62">
        <f aca="true" t="shared" si="1148" ref="S286:S287">S287</f>
        <v>390384</v>
      </c>
      <c r="T286" s="62">
        <f aca="true" t="shared" si="1149" ref="T286:T287">T287</f>
        <v>390384</v>
      </c>
      <c r="U286" s="62">
        <f aca="true" t="shared" si="1150" ref="U286:U287">U287</f>
        <v>390384</v>
      </c>
      <c r="V286" s="62">
        <f aca="true" t="shared" si="1151" ref="V286:V287">V287</f>
        <v>390384</v>
      </c>
      <c r="W286" s="62">
        <f aca="true" t="shared" si="1152" ref="W286:W287">W287</f>
        <v>390384</v>
      </c>
      <c r="X286" s="62">
        <f aca="true" t="shared" si="1153" ref="X286:X287">X287</f>
        <v>390384</v>
      </c>
      <c r="Y286" s="62">
        <f aca="true" t="shared" si="1154" ref="Y286:Y287">Y287</f>
        <v>390384</v>
      </c>
      <c r="Z286" s="62">
        <f aca="true" t="shared" si="1155" ref="Z286:Z287">Z287</f>
        <v>390384</v>
      </c>
      <c r="AA286" s="62">
        <f aca="true" t="shared" si="1156" ref="AA286:AA287">AA287</f>
        <v>390384</v>
      </c>
      <c r="AB286" s="62">
        <f aca="true" t="shared" si="1157" ref="AB286:AB287">AB287</f>
        <v>390384</v>
      </c>
      <c r="AC286" s="62">
        <f aca="true" t="shared" si="1158" ref="AC286:AC287">AC287</f>
        <v>390384</v>
      </c>
      <c r="AD286" s="62">
        <f aca="true" t="shared" si="1159" ref="AD286:AD287">AD287</f>
        <v>390384</v>
      </c>
      <c r="AE286" s="62">
        <f aca="true" t="shared" si="1160" ref="AE286:AE287">AE287</f>
        <v>390384</v>
      </c>
      <c r="AF286" s="50"/>
      <c r="AG286" s="50"/>
      <c r="AH286" s="50"/>
      <c r="AI286" s="50"/>
      <c r="AJ286" s="50"/>
      <c r="AK286" s="51"/>
      <c r="AL286" s="50"/>
      <c r="AM286" s="51"/>
      <c r="AN286" s="50"/>
    </row>
    <row r="287" spans="1:40" ht="26.25" outlineLevel="7">
      <c r="A287" s="59" t="s">
        <v>90</v>
      </c>
      <c r="B287" s="60" t="s">
        <v>17</v>
      </c>
      <c r="C287" s="60" t="s">
        <v>231</v>
      </c>
      <c r="D287" s="60" t="s">
        <v>248</v>
      </c>
      <c r="E287" s="60" t="s">
        <v>100</v>
      </c>
      <c r="F287" s="61"/>
      <c r="G287" s="61"/>
      <c r="H287" s="61"/>
      <c r="I287" s="61"/>
      <c r="J287" s="61"/>
      <c r="K287" s="61"/>
      <c r="L287" s="61"/>
      <c r="M287" s="62">
        <f t="shared" si="1142"/>
        <v>390384</v>
      </c>
      <c r="N287" s="62">
        <f t="shared" si="1143"/>
        <v>390384</v>
      </c>
      <c r="O287" s="62">
        <f t="shared" si="1144"/>
        <v>390384</v>
      </c>
      <c r="P287" s="62">
        <f t="shared" si="1145"/>
        <v>390384</v>
      </c>
      <c r="Q287" s="62">
        <f t="shared" si="1146"/>
        <v>390384</v>
      </c>
      <c r="R287" s="62">
        <f t="shared" si="1147"/>
        <v>390384</v>
      </c>
      <c r="S287" s="62">
        <f t="shared" si="1148"/>
        <v>390384</v>
      </c>
      <c r="T287" s="62">
        <f t="shared" si="1149"/>
        <v>390384</v>
      </c>
      <c r="U287" s="62">
        <f t="shared" si="1150"/>
        <v>390384</v>
      </c>
      <c r="V287" s="62">
        <f t="shared" si="1151"/>
        <v>390384</v>
      </c>
      <c r="W287" s="62">
        <f t="shared" si="1152"/>
        <v>390384</v>
      </c>
      <c r="X287" s="62">
        <f t="shared" si="1153"/>
        <v>390384</v>
      </c>
      <c r="Y287" s="62">
        <f t="shared" si="1154"/>
        <v>390384</v>
      </c>
      <c r="Z287" s="62">
        <f t="shared" si="1155"/>
        <v>390384</v>
      </c>
      <c r="AA287" s="62">
        <f t="shared" si="1156"/>
        <v>390384</v>
      </c>
      <c r="AB287" s="62">
        <f t="shared" si="1157"/>
        <v>390384</v>
      </c>
      <c r="AC287" s="62">
        <f t="shared" si="1158"/>
        <v>390384</v>
      </c>
      <c r="AD287" s="62">
        <f t="shared" si="1159"/>
        <v>390384</v>
      </c>
      <c r="AE287" s="62">
        <f t="shared" si="1160"/>
        <v>390384</v>
      </c>
      <c r="AF287" s="50"/>
      <c r="AG287" s="50"/>
      <c r="AH287" s="50"/>
      <c r="AI287" s="50"/>
      <c r="AJ287" s="50"/>
      <c r="AK287" s="51"/>
      <c r="AL287" s="50"/>
      <c r="AM287" s="51"/>
      <c r="AN287" s="50"/>
    </row>
    <row r="288" spans="1:40" ht="38.25" outlineLevel="7">
      <c r="A288" s="59" t="s">
        <v>101</v>
      </c>
      <c r="B288" s="60" t="s">
        <v>17</v>
      </c>
      <c r="C288" s="60" t="s">
        <v>231</v>
      </c>
      <c r="D288" s="60" t="s">
        <v>248</v>
      </c>
      <c r="E288" s="60" t="s">
        <v>102</v>
      </c>
      <c r="F288" s="61"/>
      <c r="G288" s="61"/>
      <c r="H288" s="61"/>
      <c r="I288" s="61"/>
      <c r="J288" s="61"/>
      <c r="K288" s="61"/>
      <c r="L288" s="61"/>
      <c r="M288" s="62">
        <v>390384</v>
      </c>
      <c r="N288" s="62">
        <v>390384</v>
      </c>
      <c r="O288" s="62">
        <v>390384</v>
      </c>
      <c r="P288" s="62">
        <v>390384</v>
      </c>
      <c r="Q288" s="62">
        <v>390384</v>
      </c>
      <c r="R288" s="62">
        <v>390384</v>
      </c>
      <c r="S288" s="62">
        <v>390384</v>
      </c>
      <c r="T288" s="62">
        <v>390384</v>
      </c>
      <c r="U288" s="62">
        <v>390384</v>
      </c>
      <c r="V288" s="62">
        <v>390384</v>
      </c>
      <c r="W288" s="62">
        <v>390384</v>
      </c>
      <c r="X288" s="62">
        <v>390384</v>
      </c>
      <c r="Y288" s="62">
        <v>390384</v>
      </c>
      <c r="Z288" s="62">
        <v>390384</v>
      </c>
      <c r="AA288" s="62">
        <v>390384</v>
      </c>
      <c r="AB288" s="62">
        <v>390384</v>
      </c>
      <c r="AC288" s="62">
        <v>390384</v>
      </c>
      <c r="AD288" s="62">
        <v>390384</v>
      </c>
      <c r="AE288" s="62">
        <v>390384</v>
      </c>
      <c r="AF288" s="50"/>
      <c r="AG288" s="50"/>
      <c r="AH288" s="50"/>
      <c r="AI288" s="50"/>
      <c r="AJ288" s="50"/>
      <c r="AK288" s="51"/>
      <c r="AL288" s="50"/>
      <c r="AM288" s="51"/>
      <c r="AN288" s="50"/>
    </row>
    <row r="289" spans="1:40" ht="110.25" outlineLevel="7">
      <c r="A289" s="59" t="s">
        <v>249</v>
      </c>
      <c r="B289" s="60" t="s">
        <v>17</v>
      </c>
      <c r="C289" s="60" t="s">
        <v>231</v>
      </c>
      <c r="D289" s="60" t="s">
        <v>250</v>
      </c>
      <c r="E289" s="60"/>
      <c r="F289" s="61" t="s">
        <v>18</v>
      </c>
      <c r="G289" s="61"/>
      <c r="H289" s="61"/>
      <c r="I289" s="61"/>
      <c r="J289" s="61"/>
      <c r="K289" s="61"/>
      <c r="L289" s="61"/>
      <c r="M289" s="62">
        <f aca="true" t="shared" si="1161" ref="M289:M290">M290</f>
        <v>3000000</v>
      </c>
      <c r="N289" s="62">
        <f aca="true" t="shared" si="1162" ref="N289:N290">N290</f>
        <v>3000000</v>
      </c>
      <c r="O289" s="62">
        <f aca="true" t="shared" si="1163" ref="O289:O290">O290</f>
        <v>0</v>
      </c>
      <c r="P289" s="62">
        <f aca="true" t="shared" si="1164" ref="P289:P290">P290</f>
        <v>0</v>
      </c>
      <c r="Q289" s="62">
        <f aca="true" t="shared" si="1165" ref="Q289:Q290">Q290</f>
        <v>0</v>
      </c>
      <c r="R289" s="62">
        <f aca="true" t="shared" si="1166" ref="R289:R290">R290</f>
        <v>0</v>
      </c>
      <c r="S289" s="62">
        <f aca="true" t="shared" si="1167" ref="S289:S290">S290</f>
        <v>0</v>
      </c>
      <c r="T289" s="62">
        <f aca="true" t="shared" si="1168" ref="T289:T290">T290</f>
        <v>0</v>
      </c>
      <c r="U289" s="62">
        <f aca="true" t="shared" si="1169" ref="U289:U290">U290</f>
        <v>0</v>
      </c>
      <c r="V289" s="62">
        <f aca="true" t="shared" si="1170" ref="V289:V290">V290</f>
        <v>0</v>
      </c>
      <c r="W289" s="62">
        <f aca="true" t="shared" si="1171" ref="W289:W290">W290</f>
        <v>0</v>
      </c>
      <c r="X289" s="62">
        <f aca="true" t="shared" si="1172" ref="X289:X290">X290</f>
        <v>0</v>
      </c>
      <c r="Y289" s="62">
        <f aca="true" t="shared" si="1173" ref="Y289:Y290">Y290</f>
        <v>0</v>
      </c>
      <c r="Z289" s="62">
        <f aca="true" t="shared" si="1174" ref="Z289:Z290">Z290</f>
        <v>0</v>
      </c>
      <c r="AA289" s="62">
        <f aca="true" t="shared" si="1175" ref="AA289:AA290">AA290</f>
        <v>0</v>
      </c>
      <c r="AB289" s="62">
        <f aca="true" t="shared" si="1176" ref="AB289:AB290">AB290</f>
        <v>0</v>
      </c>
      <c r="AC289" s="62">
        <f aca="true" t="shared" si="1177" ref="AC289:AC290">AC290</f>
        <v>0</v>
      </c>
      <c r="AD289" s="62">
        <f aca="true" t="shared" si="1178" ref="AD289:AD290">AD290</f>
        <v>0</v>
      </c>
      <c r="AE289" s="62">
        <f aca="true" t="shared" si="1179" ref="AE289:AE290">AE290</f>
        <v>3000000</v>
      </c>
      <c r="AF289" s="50">
        <v>0</v>
      </c>
      <c r="AG289" s="50">
        <v>0</v>
      </c>
      <c r="AH289" s="50">
        <v>30700000</v>
      </c>
      <c r="AI289" s="50">
        <v>0</v>
      </c>
      <c r="AJ289" s="50">
        <v>0</v>
      </c>
      <c r="AK289" s="51">
        <v>1</v>
      </c>
      <c r="AL289" s="50">
        <v>0</v>
      </c>
      <c r="AM289" s="51">
        <v>0</v>
      </c>
      <c r="AN289" s="50">
        <v>0</v>
      </c>
    </row>
    <row r="290" spans="1:40" ht="26.25" outlineLevel="6">
      <c r="A290" s="59" t="s">
        <v>90</v>
      </c>
      <c r="B290" s="60" t="s">
        <v>17</v>
      </c>
      <c r="C290" s="60" t="s">
        <v>231</v>
      </c>
      <c r="D290" s="60" t="s">
        <v>250</v>
      </c>
      <c r="E290" s="60" t="s">
        <v>100</v>
      </c>
      <c r="F290" s="61" t="s">
        <v>18</v>
      </c>
      <c r="G290" s="61"/>
      <c r="H290" s="61"/>
      <c r="I290" s="61"/>
      <c r="J290" s="61"/>
      <c r="K290" s="61"/>
      <c r="L290" s="61"/>
      <c r="M290" s="62">
        <f t="shared" si="1161"/>
        <v>3000000</v>
      </c>
      <c r="N290" s="62">
        <f t="shared" si="1162"/>
        <v>3000000</v>
      </c>
      <c r="O290" s="62">
        <f t="shared" si="1163"/>
        <v>0</v>
      </c>
      <c r="P290" s="62">
        <f t="shared" si="1164"/>
        <v>0</v>
      </c>
      <c r="Q290" s="62">
        <f t="shared" si="1165"/>
        <v>0</v>
      </c>
      <c r="R290" s="62">
        <f t="shared" si="1166"/>
        <v>0</v>
      </c>
      <c r="S290" s="62">
        <f t="shared" si="1167"/>
        <v>0</v>
      </c>
      <c r="T290" s="62">
        <f t="shared" si="1168"/>
        <v>0</v>
      </c>
      <c r="U290" s="62">
        <f t="shared" si="1169"/>
        <v>0</v>
      </c>
      <c r="V290" s="62">
        <f t="shared" si="1170"/>
        <v>0</v>
      </c>
      <c r="W290" s="62">
        <f t="shared" si="1171"/>
        <v>0</v>
      </c>
      <c r="X290" s="62">
        <f t="shared" si="1172"/>
        <v>0</v>
      </c>
      <c r="Y290" s="62">
        <f t="shared" si="1173"/>
        <v>0</v>
      </c>
      <c r="Z290" s="62">
        <f t="shared" si="1174"/>
        <v>0</v>
      </c>
      <c r="AA290" s="62">
        <f t="shared" si="1175"/>
        <v>0</v>
      </c>
      <c r="AB290" s="62">
        <f t="shared" si="1176"/>
        <v>0</v>
      </c>
      <c r="AC290" s="62">
        <f t="shared" si="1177"/>
        <v>0</v>
      </c>
      <c r="AD290" s="62">
        <f t="shared" si="1178"/>
        <v>0</v>
      </c>
      <c r="AE290" s="62">
        <f t="shared" si="1179"/>
        <v>3000000</v>
      </c>
      <c r="AF290" s="50">
        <v>0</v>
      </c>
      <c r="AG290" s="50">
        <v>0</v>
      </c>
      <c r="AH290" s="50">
        <v>9452233.38</v>
      </c>
      <c r="AI290" s="50">
        <v>0</v>
      </c>
      <c r="AJ290" s="50">
        <v>0</v>
      </c>
      <c r="AK290" s="51">
        <v>1</v>
      </c>
      <c r="AL290" s="50">
        <v>0</v>
      </c>
      <c r="AM290" s="51">
        <v>0</v>
      </c>
      <c r="AN290" s="50">
        <v>0</v>
      </c>
    </row>
    <row r="291" spans="1:40" ht="38.25" outlineLevel="7">
      <c r="A291" s="59" t="s">
        <v>101</v>
      </c>
      <c r="B291" s="60" t="s">
        <v>17</v>
      </c>
      <c r="C291" s="60" t="s">
        <v>231</v>
      </c>
      <c r="D291" s="60" t="s">
        <v>250</v>
      </c>
      <c r="E291" s="60" t="s">
        <v>102</v>
      </c>
      <c r="F291" s="61" t="s">
        <v>18</v>
      </c>
      <c r="G291" s="61"/>
      <c r="H291" s="61"/>
      <c r="I291" s="61"/>
      <c r="J291" s="61"/>
      <c r="K291" s="61"/>
      <c r="L291" s="61"/>
      <c r="M291" s="62">
        <v>3000000</v>
      </c>
      <c r="N291" s="62">
        <v>3000000</v>
      </c>
      <c r="O291" s="62"/>
      <c r="P291" s="62"/>
      <c r="Q291" s="62"/>
      <c r="R291" s="62"/>
      <c r="S291" s="62"/>
      <c r="T291" s="62"/>
      <c r="U291" s="62"/>
      <c r="V291" s="62"/>
      <c r="W291" s="62"/>
      <c r="X291" s="62"/>
      <c r="Y291" s="62"/>
      <c r="Z291" s="62"/>
      <c r="AA291" s="62"/>
      <c r="AB291" s="62"/>
      <c r="AC291" s="62"/>
      <c r="AD291" s="62"/>
      <c r="AE291" s="62">
        <v>3000000</v>
      </c>
      <c r="AF291" s="50">
        <v>0</v>
      </c>
      <c r="AG291" s="50">
        <v>0</v>
      </c>
      <c r="AH291" s="50">
        <v>9452233.38</v>
      </c>
      <c r="AI291" s="50">
        <v>0</v>
      </c>
      <c r="AJ291" s="50">
        <v>0</v>
      </c>
      <c r="AK291" s="51">
        <v>1</v>
      </c>
      <c r="AL291" s="50">
        <v>0</v>
      </c>
      <c r="AM291" s="51">
        <v>0</v>
      </c>
      <c r="AN291" s="50">
        <v>0</v>
      </c>
    </row>
    <row r="292" spans="1:40" ht="38.25" outlineLevel="7">
      <c r="A292" s="59" t="s">
        <v>105</v>
      </c>
      <c r="B292" s="60" t="s">
        <v>17</v>
      </c>
      <c r="C292" s="60" t="s">
        <v>231</v>
      </c>
      <c r="D292" s="60" t="s">
        <v>106</v>
      </c>
      <c r="E292" s="60"/>
      <c r="F292" s="61" t="s">
        <v>18</v>
      </c>
      <c r="G292" s="61"/>
      <c r="H292" s="61"/>
      <c r="I292" s="61"/>
      <c r="J292" s="61"/>
      <c r="K292" s="61"/>
      <c r="L292" s="61"/>
      <c r="M292" s="62">
        <f>M293</f>
        <v>10862337.67</v>
      </c>
      <c r="N292" s="62">
        <f>N293</f>
        <v>2396996.25</v>
      </c>
      <c r="O292" s="62">
        <f>O293</f>
        <v>0</v>
      </c>
      <c r="P292" s="62">
        <f>P293</f>
        <v>0</v>
      </c>
      <c r="Q292" s="62">
        <f>Q293</f>
        <v>0</v>
      </c>
      <c r="R292" s="62">
        <f>R293</f>
        <v>0</v>
      </c>
      <c r="S292" s="62">
        <f>S293</f>
        <v>0</v>
      </c>
      <c r="T292" s="62">
        <f>T293</f>
        <v>0</v>
      </c>
      <c r="U292" s="62">
        <f>U293</f>
        <v>0</v>
      </c>
      <c r="V292" s="62">
        <f>V293</f>
        <v>0</v>
      </c>
      <c r="W292" s="62">
        <f>W293</f>
        <v>0</v>
      </c>
      <c r="X292" s="62">
        <f>X293</f>
        <v>0</v>
      </c>
      <c r="Y292" s="62">
        <f>Y293</f>
        <v>0</v>
      </c>
      <c r="Z292" s="62">
        <f>Z293</f>
        <v>0</v>
      </c>
      <c r="AA292" s="62">
        <f>AA293</f>
        <v>0</v>
      </c>
      <c r="AB292" s="62">
        <f>AB293</f>
        <v>0</v>
      </c>
      <c r="AC292" s="62">
        <f>AC293</f>
        <v>0</v>
      </c>
      <c r="AD292" s="62">
        <f>AD293</f>
        <v>0</v>
      </c>
      <c r="AE292" s="62">
        <f>AE293</f>
        <v>2245859.6799999997</v>
      </c>
      <c r="AF292" s="50">
        <v>0</v>
      </c>
      <c r="AG292" s="50">
        <v>0</v>
      </c>
      <c r="AH292" s="50">
        <v>9452233.38</v>
      </c>
      <c r="AI292" s="50">
        <v>0</v>
      </c>
      <c r="AJ292" s="50">
        <v>0</v>
      </c>
      <c r="AK292" s="51">
        <v>1</v>
      </c>
      <c r="AL292" s="50">
        <v>0</v>
      </c>
      <c r="AM292" s="51">
        <v>0</v>
      </c>
      <c r="AN292" s="50">
        <v>0</v>
      </c>
    </row>
    <row r="293" spans="1:40" ht="38.25" outlineLevel="6">
      <c r="A293" s="59" t="s">
        <v>115</v>
      </c>
      <c r="B293" s="60" t="s">
        <v>17</v>
      </c>
      <c r="C293" s="60" t="s">
        <v>231</v>
      </c>
      <c r="D293" s="60" t="s">
        <v>116</v>
      </c>
      <c r="E293" s="60"/>
      <c r="F293" s="61" t="s">
        <v>18</v>
      </c>
      <c r="G293" s="61"/>
      <c r="H293" s="61"/>
      <c r="I293" s="61"/>
      <c r="J293" s="61"/>
      <c r="K293" s="61"/>
      <c r="L293" s="61"/>
      <c r="M293" s="62">
        <f>M294+M297+M300</f>
        <v>10862337.67</v>
      </c>
      <c r="N293" s="62">
        <f>N294+N297+N300</f>
        <v>2396996.25</v>
      </c>
      <c r="O293" s="62">
        <f>O294+O297+O300</f>
        <v>0</v>
      </c>
      <c r="P293" s="62">
        <f>P294+P297+P300</f>
        <v>0</v>
      </c>
      <c r="Q293" s="62">
        <f>Q294+Q297+Q300</f>
        <v>0</v>
      </c>
      <c r="R293" s="62">
        <f>R294+R297+R300</f>
        <v>0</v>
      </c>
      <c r="S293" s="62">
        <f>S294+S297+S300</f>
        <v>0</v>
      </c>
      <c r="T293" s="62">
        <f>T294+T297+T300</f>
        <v>0</v>
      </c>
      <c r="U293" s="62">
        <f>U294+U297+U300</f>
        <v>0</v>
      </c>
      <c r="V293" s="62">
        <f>V294+V297+V300</f>
        <v>0</v>
      </c>
      <c r="W293" s="62">
        <f>W294+W297+W300</f>
        <v>0</v>
      </c>
      <c r="X293" s="62">
        <f>X294+X297+X300</f>
        <v>0</v>
      </c>
      <c r="Y293" s="62">
        <f>Y294+Y297+Y300</f>
        <v>0</v>
      </c>
      <c r="Z293" s="62">
        <f>Z294+Z297+Z300</f>
        <v>0</v>
      </c>
      <c r="AA293" s="62">
        <f>AA294+AA297+AA300</f>
        <v>0</v>
      </c>
      <c r="AB293" s="62">
        <f>AB294+AB297+AB300</f>
        <v>0</v>
      </c>
      <c r="AC293" s="62">
        <f>AC294+AC297+AC300</f>
        <v>0</v>
      </c>
      <c r="AD293" s="62">
        <f>AD294+AD297+AD300</f>
        <v>0</v>
      </c>
      <c r="AE293" s="62">
        <f>AE294+AE297+AE300</f>
        <v>2245859.6799999997</v>
      </c>
      <c r="AF293" s="50">
        <v>0</v>
      </c>
      <c r="AG293" s="50">
        <v>0</v>
      </c>
      <c r="AH293" s="50">
        <v>795994.94</v>
      </c>
      <c r="AI293" s="50">
        <v>0</v>
      </c>
      <c r="AJ293" s="50">
        <v>254005.06</v>
      </c>
      <c r="AK293" s="51">
        <v>0.7580904190476191</v>
      </c>
      <c r="AL293" s="50">
        <v>0</v>
      </c>
      <c r="AM293" s="51">
        <v>0</v>
      </c>
      <c r="AN293" s="50">
        <v>0</v>
      </c>
    </row>
    <row r="294" spans="1:40" ht="86.25" outlineLevel="6">
      <c r="A294" s="59" t="s">
        <v>251</v>
      </c>
      <c r="B294" s="60" t="s">
        <v>17</v>
      </c>
      <c r="C294" s="60" t="s">
        <v>231</v>
      </c>
      <c r="D294" s="60" t="s">
        <v>252</v>
      </c>
      <c r="E294" s="60"/>
      <c r="F294" s="61" t="s">
        <v>18</v>
      </c>
      <c r="G294" s="61"/>
      <c r="H294" s="61"/>
      <c r="I294" s="61"/>
      <c r="J294" s="61"/>
      <c r="K294" s="61"/>
      <c r="L294" s="61"/>
      <c r="M294" s="62">
        <f aca="true" t="shared" si="1180" ref="M294:M295">M295</f>
        <v>88889</v>
      </c>
      <c r="N294" s="62">
        <f aca="true" t="shared" si="1181" ref="N294:N295">N295</f>
        <v>8889</v>
      </c>
      <c r="O294" s="62">
        <f aca="true" t="shared" si="1182" ref="O294:O295">O295</f>
        <v>0</v>
      </c>
      <c r="P294" s="62">
        <f aca="true" t="shared" si="1183" ref="P294:P295">P295</f>
        <v>0</v>
      </c>
      <c r="Q294" s="62">
        <f aca="true" t="shared" si="1184" ref="Q294:Q295">Q295</f>
        <v>0</v>
      </c>
      <c r="R294" s="62">
        <f aca="true" t="shared" si="1185" ref="R294:R295">R295</f>
        <v>0</v>
      </c>
      <c r="S294" s="62">
        <f aca="true" t="shared" si="1186" ref="S294:S295">S295</f>
        <v>0</v>
      </c>
      <c r="T294" s="62">
        <f aca="true" t="shared" si="1187" ref="T294:T295">T295</f>
        <v>0</v>
      </c>
      <c r="U294" s="62">
        <f aca="true" t="shared" si="1188" ref="U294:U295">U295</f>
        <v>0</v>
      </c>
      <c r="V294" s="62">
        <f aca="true" t="shared" si="1189" ref="V294:V295">V295</f>
        <v>0</v>
      </c>
      <c r="W294" s="62">
        <f aca="true" t="shared" si="1190" ref="W294:W295">W295</f>
        <v>0</v>
      </c>
      <c r="X294" s="62">
        <f aca="true" t="shared" si="1191" ref="X294:X295">X295</f>
        <v>0</v>
      </c>
      <c r="Y294" s="62">
        <f aca="true" t="shared" si="1192" ref="Y294:Y295">Y295</f>
        <v>0</v>
      </c>
      <c r="Z294" s="62">
        <f aca="true" t="shared" si="1193" ref="Z294:Z295">Z295</f>
        <v>0</v>
      </c>
      <c r="AA294" s="62">
        <f aca="true" t="shared" si="1194" ref="AA294:AA295">AA295</f>
        <v>0</v>
      </c>
      <c r="AB294" s="62">
        <f aca="true" t="shared" si="1195" ref="AB294:AB295">AB295</f>
        <v>0</v>
      </c>
      <c r="AC294" s="62">
        <f aca="true" t="shared" si="1196" ref="AC294:AC295">AC295</f>
        <v>0</v>
      </c>
      <c r="AD294" s="62">
        <f aca="true" t="shared" si="1197" ref="AD294:AD295">AD295</f>
        <v>0</v>
      </c>
      <c r="AE294" s="62">
        <f aca="true" t="shared" si="1198" ref="AE294:AE295">AE295</f>
        <v>0</v>
      </c>
      <c r="AF294" s="50">
        <v>0</v>
      </c>
      <c r="AG294" s="50">
        <v>0</v>
      </c>
      <c r="AH294" s="50">
        <v>40527000</v>
      </c>
      <c r="AI294" s="50">
        <v>0</v>
      </c>
      <c r="AJ294" s="50">
        <v>0</v>
      </c>
      <c r="AK294" s="51">
        <v>1</v>
      </c>
      <c r="AL294" s="50">
        <v>0</v>
      </c>
      <c r="AM294" s="51">
        <v>0</v>
      </c>
      <c r="AN294" s="50">
        <v>0</v>
      </c>
    </row>
    <row r="295" spans="1:40" ht="26.25" outlineLevel="6">
      <c r="A295" s="59" t="s">
        <v>32</v>
      </c>
      <c r="B295" s="60" t="s">
        <v>17</v>
      </c>
      <c r="C295" s="60" t="s">
        <v>231</v>
      </c>
      <c r="D295" s="60" t="s">
        <v>252</v>
      </c>
      <c r="E295" s="60" t="s">
        <v>33</v>
      </c>
      <c r="F295" s="61" t="s">
        <v>18</v>
      </c>
      <c r="G295" s="61"/>
      <c r="H295" s="61"/>
      <c r="I295" s="61"/>
      <c r="J295" s="61"/>
      <c r="K295" s="61"/>
      <c r="L295" s="61"/>
      <c r="M295" s="62">
        <f t="shared" si="1180"/>
        <v>88889</v>
      </c>
      <c r="N295" s="62">
        <f t="shared" si="1181"/>
        <v>8889</v>
      </c>
      <c r="O295" s="62">
        <f t="shared" si="1182"/>
        <v>0</v>
      </c>
      <c r="P295" s="62">
        <f t="shared" si="1183"/>
        <v>0</v>
      </c>
      <c r="Q295" s="62">
        <f t="shared" si="1184"/>
        <v>0</v>
      </c>
      <c r="R295" s="62">
        <f t="shared" si="1185"/>
        <v>0</v>
      </c>
      <c r="S295" s="62">
        <f t="shared" si="1186"/>
        <v>0</v>
      </c>
      <c r="T295" s="62">
        <f t="shared" si="1187"/>
        <v>0</v>
      </c>
      <c r="U295" s="62">
        <f t="shared" si="1188"/>
        <v>0</v>
      </c>
      <c r="V295" s="62">
        <f t="shared" si="1189"/>
        <v>0</v>
      </c>
      <c r="W295" s="62">
        <f t="shared" si="1190"/>
        <v>0</v>
      </c>
      <c r="X295" s="62">
        <f t="shared" si="1191"/>
        <v>0</v>
      </c>
      <c r="Y295" s="62">
        <f t="shared" si="1192"/>
        <v>0</v>
      </c>
      <c r="Z295" s="62">
        <f t="shared" si="1193"/>
        <v>0</v>
      </c>
      <c r="AA295" s="62">
        <f t="shared" si="1194"/>
        <v>0</v>
      </c>
      <c r="AB295" s="62">
        <f t="shared" si="1195"/>
        <v>0</v>
      </c>
      <c r="AC295" s="62">
        <f t="shared" si="1196"/>
        <v>0</v>
      </c>
      <c r="AD295" s="62">
        <f t="shared" si="1197"/>
        <v>0</v>
      </c>
      <c r="AE295" s="62">
        <f t="shared" si="1198"/>
        <v>0</v>
      </c>
      <c r="AF295" s="50">
        <v>0</v>
      </c>
      <c r="AG295" s="50">
        <v>0</v>
      </c>
      <c r="AH295" s="50">
        <v>26350343</v>
      </c>
      <c r="AI295" s="50">
        <v>0</v>
      </c>
      <c r="AJ295" s="50">
        <v>365657</v>
      </c>
      <c r="AK295" s="51">
        <v>0.9863131831112442</v>
      </c>
      <c r="AL295" s="50">
        <v>0</v>
      </c>
      <c r="AM295" s="51">
        <v>0</v>
      </c>
      <c r="AN295" s="50">
        <v>0</v>
      </c>
    </row>
    <row r="296" spans="1:40" ht="26.25" outlineLevel="7">
      <c r="A296" s="59" t="s">
        <v>34</v>
      </c>
      <c r="B296" s="60" t="s">
        <v>17</v>
      </c>
      <c r="C296" s="60" t="s">
        <v>231</v>
      </c>
      <c r="D296" s="60" t="s">
        <v>252</v>
      </c>
      <c r="E296" s="60" t="s">
        <v>35</v>
      </c>
      <c r="F296" s="61" t="s">
        <v>18</v>
      </c>
      <c r="G296" s="61"/>
      <c r="H296" s="61"/>
      <c r="I296" s="61"/>
      <c r="J296" s="61"/>
      <c r="K296" s="61"/>
      <c r="L296" s="61"/>
      <c r="M296" s="62">
        <v>88889</v>
      </c>
      <c r="N296" s="62">
        <v>8889</v>
      </c>
      <c r="O296" s="62"/>
      <c r="P296" s="62"/>
      <c r="Q296" s="62"/>
      <c r="R296" s="62"/>
      <c r="S296" s="62"/>
      <c r="T296" s="62"/>
      <c r="U296" s="62"/>
      <c r="V296" s="62"/>
      <c r="W296" s="62"/>
      <c r="X296" s="62"/>
      <c r="Y296" s="62"/>
      <c r="Z296" s="62"/>
      <c r="AA296" s="62"/>
      <c r="AB296" s="62"/>
      <c r="AC296" s="62"/>
      <c r="AD296" s="62"/>
      <c r="AE296" s="62">
        <v>0</v>
      </c>
      <c r="AF296" s="50">
        <v>0</v>
      </c>
      <c r="AG296" s="50">
        <v>0</v>
      </c>
      <c r="AH296" s="50">
        <v>26350343</v>
      </c>
      <c r="AI296" s="50">
        <v>0</v>
      </c>
      <c r="AJ296" s="50">
        <v>365657</v>
      </c>
      <c r="AK296" s="51">
        <v>0.9863131831112442</v>
      </c>
      <c r="AL296" s="50">
        <v>0</v>
      </c>
      <c r="AM296" s="51">
        <v>0</v>
      </c>
      <c r="AN296" s="50">
        <v>0</v>
      </c>
    </row>
    <row r="297" spans="1:40" ht="50.25" outlineLevel="7">
      <c r="A297" s="59" t="s">
        <v>253</v>
      </c>
      <c r="B297" s="60" t="s">
        <v>17</v>
      </c>
      <c r="C297" s="60" t="s">
        <v>231</v>
      </c>
      <c r="D297" s="60" t="s">
        <v>254</v>
      </c>
      <c r="E297" s="60"/>
      <c r="F297" s="61" t="s">
        <v>18</v>
      </c>
      <c r="G297" s="61"/>
      <c r="H297" s="61"/>
      <c r="I297" s="61"/>
      <c r="J297" s="61"/>
      <c r="K297" s="61"/>
      <c r="L297" s="61"/>
      <c r="M297" s="62">
        <f aca="true" t="shared" si="1199" ref="M297:M298">M298</f>
        <v>848314</v>
      </c>
      <c r="N297" s="62">
        <f aca="true" t="shared" si="1200" ref="N297:N298">N298</f>
        <v>848314</v>
      </c>
      <c r="O297" s="62">
        <f aca="true" t="shared" si="1201" ref="O297:O298">O298</f>
        <v>0</v>
      </c>
      <c r="P297" s="62">
        <f aca="true" t="shared" si="1202" ref="P297:P298">P298</f>
        <v>0</v>
      </c>
      <c r="Q297" s="62">
        <f aca="true" t="shared" si="1203" ref="Q297:Q298">Q298</f>
        <v>0</v>
      </c>
      <c r="R297" s="62">
        <f aca="true" t="shared" si="1204" ref="R297:R298">R298</f>
        <v>0</v>
      </c>
      <c r="S297" s="62">
        <f aca="true" t="shared" si="1205" ref="S297:S298">S298</f>
        <v>0</v>
      </c>
      <c r="T297" s="62">
        <f aca="true" t="shared" si="1206" ref="T297:T298">T298</f>
        <v>0</v>
      </c>
      <c r="U297" s="62">
        <f aca="true" t="shared" si="1207" ref="U297:U298">U298</f>
        <v>0</v>
      </c>
      <c r="V297" s="62">
        <f aca="true" t="shared" si="1208" ref="V297:V298">V298</f>
        <v>0</v>
      </c>
      <c r="W297" s="62">
        <f aca="true" t="shared" si="1209" ref="W297:W298">W298</f>
        <v>0</v>
      </c>
      <c r="X297" s="62">
        <f aca="true" t="shared" si="1210" ref="X297:X298">X298</f>
        <v>0</v>
      </c>
      <c r="Y297" s="62">
        <f aca="true" t="shared" si="1211" ref="Y297:Y298">Y298</f>
        <v>0</v>
      </c>
      <c r="Z297" s="62">
        <f aca="true" t="shared" si="1212" ref="Z297:Z298">Z298</f>
        <v>0</v>
      </c>
      <c r="AA297" s="62">
        <f aca="true" t="shared" si="1213" ref="AA297:AA298">AA298</f>
        <v>0</v>
      </c>
      <c r="AB297" s="62">
        <f aca="true" t="shared" si="1214" ref="AB297:AB298">AB298</f>
        <v>0</v>
      </c>
      <c r="AC297" s="62">
        <f aca="true" t="shared" si="1215" ref="AC297:AC298">AC298</f>
        <v>0</v>
      </c>
      <c r="AD297" s="62">
        <f aca="true" t="shared" si="1216" ref="AD297:AD298">AD298</f>
        <v>0</v>
      </c>
      <c r="AE297" s="62">
        <f aca="true" t="shared" si="1217" ref="AE297:AE298">AE298</f>
        <v>714460.7</v>
      </c>
      <c r="AF297" s="50">
        <v>0</v>
      </c>
      <c r="AG297" s="50">
        <v>0</v>
      </c>
      <c r="AH297" s="50">
        <v>26350343</v>
      </c>
      <c r="AI297" s="50">
        <v>0</v>
      </c>
      <c r="AJ297" s="50">
        <v>365657</v>
      </c>
      <c r="AK297" s="51">
        <v>0.9863131831112442</v>
      </c>
      <c r="AL297" s="50">
        <v>0</v>
      </c>
      <c r="AM297" s="51">
        <v>0</v>
      </c>
      <c r="AN297" s="50">
        <v>0</v>
      </c>
    </row>
    <row r="298" spans="1:40" ht="26.25" outlineLevel="6">
      <c r="A298" s="59" t="s">
        <v>32</v>
      </c>
      <c r="B298" s="60" t="s">
        <v>17</v>
      </c>
      <c r="C298" s="60" t="s">
        <v>231</v>
      </c>
      <c r="D298" s="60" t="s">
        <v>254</v>
      </c>
      <c r="E298" s="60" t="s">
        <v>33</v>
      </c>
      <c r="F298" s="61" t="s">
        <v>18</v>
      </c>
      <c r="G298" s="61"/>
      <c r="H298" s="61"/>
      <c r="I298" s="61"/>
      <c r="J298" s="61"/>
      <c r="K298" s="61"/>
      <c r="L298" s="61"/>
      <c r="M298" s="62">
        <f t="shared" si="1199"/>
        <v>848314</v>
      </c>
      <c r="N298" s="62">
        <f t="shared" si="1200"/>
        <v>848314</v>
      </c>
      <c r="O298" s="62">
        <f t="shared" si="1201"/>
        <v>0</v>
      </c>
      <c r="P298" s="62">
        <f t="shared" si="1202"/>
        <v>0</v>
      </c>
      <c r="Q298" s="62">
        <f t="shared" si="1203"/>
        <v>0</v>
      </c>
      <c r="R298" s="62">
        <f t="shared" si="1204"/>
        <v>0</v>
      </c>
      <c r="S298" s="62">
        <f t="shared" si="1205"/>
        <v>0</v>
      </c>
      <c r="T298" s="62">
        <f t="shared" si="1206"/>
        <v>0</v>
      </c>
      <c r="U298" s="62">
        <f t="shared" si="1207"/>
        <v>0</v>
      </c>
      <c r="V298" s="62">
        <f t="shared" si="1208"/>
        <v>0</v>
      </c>
      <c r="W298" s="62">
        <f t="shared" si="1209"/>
        <v>0</v>
      </c>
      <c r="X298" s="62">
        <f t="shared" si="1210"/>
        <v>0</v>
      </c>
      <c r="Y298" s="62">
        <f t="shared" si="1211"/>
        <v>0</v>
      </c>
      <c r="Z298" s="62">
        <f t="shared" si="1212"/>
        <v>0</v>
      </c>
      <c r="AA298" s="62">
        <f t="shared" si="1213"/>
        <v>0</v>
      </c>
      <c r="AB298" s="62">
        <f t="shared" si="1214"/>
        <v>0</v>
      </c>
      <c r="AC298" s="62">
        <f t="shared" si="1215"/>
        <v>0</v>
      </c>
      <c r="AD298" s="62">
        <f t="shared" si="1216"/>
        <v>0</v>
      </c>
      <c r="AE298" s="62">
        <f t="shared" si="1217"/>
        <v>714460.7</v>
      </c>
      <c r="AF298" s="50">
        <v>0</v>
      </c>
      <c r="AG298" s="50">
        <v>0</v>
      </c>
      <c r="AH298" s="50">
        <v>1400000</v>
      </c>
      <c r="AI298" s="50">
        <v>0</v>
      </c>
      <c r="AJ298" s="50">
        <v>0</v>
      </c>
      <c r="AK298" s="51">
        <v>1</v>
      </c>
      <c r="AL298" s="50">
        <v>0</v>
      </c>
      <c r="AM298" s="51">
        <v>0</v>
      </c>
      <c r="AN298" s="50">
        <v>0</v>
      </c>
    </row>
    <row r="299" spans="1:40" ht="26.25" outlineLevel="7">
      <c r="A299" s="59" t="s">
        <v>34</v>
      </c>
      <c r="B299" s="60" t="s">
        <v>17</v>
      </c>
      <c r="C299" s="60" t="s">
        <v>231</v>
      </c>
      <c r="D299" s="60" t="s">
        <v>254</v>
      </c>
      <c r="E299" s="60" t="s">
        <v>35</v>
      </c>
      <c r="F299" s="61" t="s">
        <v>18</v>
      </c>
      <c r="G299" s="61"/>
      <c r="H299" s="61"/>
      <c r="I299" s="61"/>
      <c r="J299" s="61"/>
      <c r="K299" s="61"/>
      <c r="L299" s="61"/>
      <c r="M299" s="62">
        <v>848314</v>
      </c>
      <c r="N299" s="62">
        <v>848314</v>
      </c>
      <c r="O299" s="62"/>
      <c r="P299" s="62"/>
      <c r="Q299" s="62"/>
      <c r="R299" s="62"/>
      <c r="S299" s="62"/>
      <c r="T299" s="62"/>
      <c r="U299" s="62"/>
      <c r="V299" s="62"/>
      <c r="W299" s="62"/>
      <c r="X299" s="62"/>
      <c r="Y299" s="62"/>
      <c r="Z299" s="62"/>
      <c r="AA299" s="62"/>
      <c r="AB299" s="62"/>
      <c r="AC299" s="62"/>
      <c r="AD299" s="62"/>
      <c r="AE299" s="62">
        <v>714460.7</v>
      </c>
      <c r="AF299" s="50">
        <v>0</v>
      </c>
      <c r="AG299" s="50">
        <v>0</v>
      </c>
      <c r="AH299" s="50">
        <v>1400000</v>
      </c>
      <c r="AI299" s="50">
        <v>0</v>
      </c>
      <c r="AJ299" s="50">
        <v>0</v>
      </c>
      <c r="AK299" s="51">
        <v>1</v>
      </c>
      <c r="AL299" s="50">
        <v>0</v>
      </c>
      <c r="AM299" s="51">
        <v>0</v>
      </c>
      <c r="AN299" s="50">
        <v>0</v>
      </c>
    </row>
    <row r="300" spans="1:40" ht="50.25" outlineLevel="7">
      <c r="A300" s="59" t="s">
        <v>255</v>
      </c>
      <c r="B300" s="60" t="s">
        <v>17</v>
      </c>
      <c r="C300" s="60" t="s">
        <v>231</v>
      </c>
      <c r="D300" s="60" t="s">
        <v>256</v>
      </c>
      <c r="E300" s="60"/>
      <c r="F300" s="61"/>
      <c r="G300" s="61"/>
      <c r="H300" s="61"/>
      <c r="I300" s="61"/>
      <c r="J300" s="61"/>
      <c r="K300" s="61"/>
      <c r="L300" s="61"/>
      <c r="M300" s="62">
        <f aca="true" t="shared" si="1218" ref="M300:M301">M301</f>
        <v>9925134.67</v>
      </c>
      <c r="N300" s="62">
        <f aca="true" t="shared" si="1219" ref="N300:N301">N301</f>
        <v>1539793.25</v>
      </c>
      <c r="O300" s="62">
        <f aca="true" t="shared" si="1220" ref="O300:O301">O301</f>
        <v>0</v>
      </c>
      <c r="P300" s="62">
        <f aca="true" t="shared" si="1221" ref="P300:P301">P301</f>
        <v>0</v>
      </c>
      <c r="Q300" s="62">
        <f aca="true" t="shared" si="1222" ref="Q300:Q301">Q301</f>
        <v>0</v>
      </c>
      <c r="R300" s="62">
        <f aca="true" t="shared" si="1223" ref="R300:R301">R301</f>
        <v>0</v>
      </c>
      <c r="S300" s="62">
        <f aca="true" t="shared" si="1224" ref="S300:S301">S301</f>
        <v>0</v>
      </c>
      <c r="T300" s="62">
        <f aca="true" t="shared" si="1225" ref="T300:T301">T301</f>
        <v>0</v>
      </c>
      <c r="U300" s="62">
        <f aca="true" t="shared" si="1226" ref="U300:U301">U301</f>
        <v>0</v>
      </c>
      <c r="V300" s="62">
        <f aca="true" t="shared" si="1227" ref="V300:V301">V301</f>
        <v>0</v>
      </c>
      <c r="W300" s="62">
        <f aca="true" t="shared" si="1228" ref="W300:W301">W301</f>
        <v>0</v>
      </c>
      <c r="X300" s="62">
        <f aca="true" t="shared" si="1229" ref="X300:X301">X301</f>
        <v>0</v>
      </c>
      <c r="Y300" s="62">
        <f aca="true" t="shared" si="1230" ref="Y300:Y301">Y301</f>
        <v>0</v>
      </c>
      <c r="Z300" s="62">
        <f aca="true" t="shared" si="1231" ref="Z300:Z301">Z301</f>
        <v>0</v>
      </c>
      <c r="AA300" s="62">
        <f aca="true" t="shared" si="1232" ref="AA300:AA301">AA301</f>
        <v>0</v>
      </c>
      <c r="AB300" s="62">
        <f aca="true" t="shared" si="1233" ref="AB300:AB301">AB301</f>
        <v>0</v>
      </c>
      <c r="AC300" s="62">
        <f aca="true" t="shared" si="1234" ref="AC300:AC301">AC301</f>
        <v>0</v>
      </c>
      <c r="AD300" s="62">
        <f aca="true" t="shared" si="1235" ref="AD300:AD301">AD301</f>
        <v>0</v>
      </c>
      <c r="AE300" s="62">
        <f aca="true" t="shared" si="1236" ref="AE300:AE301">AE301</f>
        <v>1531398.98</v>
      </c>
      <c r="AF300" s="50"/>
      <c r="AG300" s="50"/>
      <c r="AH300" s="50"/>
      <c r="AI300" s="50"/>
      <c r="AJ300" s="50"/>
      <c r="AK300" s="51"/>
      <c r="AL300" s="50"/>
      <c r="AM300" s="51"/>
      <c r="AN300" s="50"/>
    </row>
    <row r="301" spans="1:40" ht="26.25" outlineLevel="7">
      <c r="A301" s="59" t="s">
        <v>32</v>
      </c>
      <c r="B301" s="60" t="s">
        <v>17</v>
      </c>
      <c r="C301" s="60" t="s">
        <v>231</v>
      </c>
      <c r="D301" s="60" t="s">
        <v>256</v>
      </c>
      <c r="E301" s="60" t="s">
        <v>33</v>
      </c>
      <c r="F301" s="61"/>
      <c r="G301" s="61"/>
      <c r="H301" s="61"/>
      <c r="I301" s="61"/>
      <c r="J301" s="61"/>
      <c r="K301" s="61"/>
      <c r="L301" s="61"/>
      <c r="M301" s="62">
        <f t="shared" si="1218"/>
        <v>9925134.67</v>
      </c>
      <c r="N301" s="62">
        <f t="shared" si="1219"/>
        <v>1539793.25</v>
      </c>
      <c r="O301" s="62">
        <f t="shared" si="1220"/>
        <v>0</v>
      </c>
      <c r="P301" s="62">
        <f t="shared" si="1221"/>
        <v>0</v>
      </c>
      <c r="Q301" s="62">
        <f t="shared" si="1222"/>
        <v>0</v>
      </c>
      <c r="R301" s="62">
        <f t="shared" si="1223"/>
        <v>0</v>
      </c>
      <c r="S301" s="62">
        <f t="shared" si="1224"/>
        <v>0</v>
      </c>
      <c r="T301" s="62">
        <f t="shared" si="1225"/>
        <v>0</v>
      </c>
      <c r="U301" s="62">
        <f t="shared" si="1226"/>
        <v>0</v>
      </c>
      <c r="V301" s="62">
        <f t="shared" si="1227"/>
        <v>0</v>
      </c>
      <c r="W301" s="62">
        <f t="shared" si="1228"/>
        <v>0</v>
      </c>
      <c r="X301" s="62">
        <f t="shared" si="1229"/>
        <v>0</v>
      </c>
      <c r="Y301" s="62">
        <f t="shared" si="1230"/>
        <v>0</v>
      </c>
      <c r="Z301" s="62">
        <f t="shared" si="1231"/>
        <v>0</v>
      </c>
      <c r="AA301" s="62">
        <f t="shared" si="1232"/>
        <v>0</v>
      </c>
      <c r="AB301" s="62">
        <f t="shared" si="1233"/>
        <v>0</v>
      </c>
      <c r="AC301" s="62">
        <f t="shared" si="1234"/>
        <v>0</v>
      </c>
      <c r="AD301" s="62">
        <f t="shared" si="1235"/>
        <v>0</v>
      </c>
      <c r="AE301" s="62">
        <f t="shared" si="1236"/>
        <v>1531398.98</v>
      </c>
      <c r="AF301" s="50"/>
      <c r="AG301" s="50"/>
      <c r="AH301" s="50"/>
      <c r="AI301" s="50"/>
      <c r="AJ301" s="50"/>
      <c r="AK301" s="51"/>
      <c r="AL301" s="50"/>
      <c r="AM301" s="51"/>
      <c r="AN301" s="50"/>
    </row>
    <row r="302" spans="1:40" ht="26.25" outlineLevel="7">
      <c r="A302" s="59" t="s">
        <v>34</v>
      </c>
      <c r="B302" s="60" t="s">
        <v>17</v>
      </c>
      <c r="C302" s="60" t="s">
        <v>231</v>
      </c>
      <c r="D302" s="60" t="s">
        <v>256</v>
      </c>
      <c r="E302" s="60" t="s">
        <v>35</v>
      </c>
      <c r="F302" s="61"/>
      <c r="G302" s="61"/>
      <c r="H302" s="61"/>
      <c r="I302" s="61"/>
      <c r="J302" s="61"/>
      <c r="K302" s="61"/>
      <c r="L302" s="61"/>
      <c r="M302" s="62">
        <v>9925134.67</v>
      </c>
      <c r="N302" s="62">
        <v>1539793.25</v>
      </c>
      <c r="O302" s="62"/>
      <c r="P302" s="62"/>
      <c r="Q302" s="62"/>
      <c r="R302" s="62"/>
      <c r="S302" s="62"/>
      <c r="T302" s="62"/>
      <c r="U302" s="62"/>
      <c r="V302" s="62"/>
      <c r="W302" s="62"/>
      <c r="X302" s="62"/>
      <c r="Y302" s="62"/>
      <c r="Z302" s="62"/>
      <c r="AA302" s="62"/>
      <c r="AB302" s="62"/>
      <c r="AC302" s="62"/>
      <c r="AD302" s="62"/>
      <c r="AE302" s="62">
        <v>1531398.98</v>
      </c>
      <c r="AF302" s="50"/>
      <c r="AG302" s="50"/>
      <c r="AH302" s="50"/>
      <c r="AI302" s="50"/>
      <c r="AJ302" s="50"/>
      <c r="AK302" s="51"/>
      <c r="AL302" s="50"/>
      <c r="AM302" s="51"/>
      <c r="AN302" s="50"/>
    </row>
    <row r="303" spans="1:40" ht="15.75" outlineLevel="7">
      <c r="A303" s="59" t="s">
        <v>23</v>
      </c>
      <c r="B303" s="60" t="s">
        <v>17</v>
      </c>
      <c r="C303" s="60" t="s">
        <v>231</v>
      </c>
      <c r="D303" s="60" t="s">
        <v>24</v>
      </c>
      <c r="E303" s="60"/>
      <c r="F303" s="61" t="s">
        <v>18</v>
      </c>
      <c r="G303" s="61"/>
      <c r="H303" s="61"/>
      <c r="I303" s="61"/>
      <c r="J303" s="61"/>
      <c r="K303" s="61"/>
      <c r="L303" s="61"/>
      <c r="M303" s="62">
        <f aca="true" t="shared" si="1237" ref="M303:M306">M304</f>
        <v>28755</v>
      </c>
      <c r="N303" s="62">
        <f aca="true" t="shared" si="1238" ref="N303:N306">N304</f>
        <v>28755</v>
      </c>
      <c r="O303" s="62">
        <f aca="true" t="shared" si="1239" ref="O303:O306">O304</f>
        <v>0</v>
      </c>
      <c r="P303" s="62">
        <f aca="true" t="shared" si="1240" ref="P303:P306">P304</f>
        <v>0</v>
      </c>
      <c r="Q303" s="62">
        <f aca="true" t="shared" si="1241" ref="Q303:Q306">Q304</f>
        <v>0</v>
      </c>
      <c r="R303" s="62">
        <f aca="true" t="shared" si="1242" ref="R303:R306">R304</f>
        <v>0</v>
      </c>
      <c r="S303" s="62">
        <f aca="true" t="shared" si="1243" ref="S303:S306">S304</f>
        <v>0</v>
      </c>
      <c r="T303" s="62">
        <f aca="true" t="shared" si="1244" ref="T303:T306">T304</f>
        <v>0</v>
      </c>
      <c r="U303" s="62">
        <f aca="true" t="shared" si="1245" ref="U303:U306">U304</f>
        <v>0</v>
      </c>
      <c r="V303" s="62">
        <f aca="true" t="shared" si="1246" ref="V303:V306">V304</f>
        <v>0</v>
      </c>
      <c r="W303" s="62">
        <f aca="true" t="shared" si="1247" ref="W303:W306">W304</f>
        <v>0</v>
      </c>
      <c r="X303" s="62">
        <f aca="true" t="shared" si="1248" ref="X303:X306">X304</f>
        <v>0</v>
      </c>
      <c r="Y303" s="62">
        <f aca="true" t="shared" si="1249" ref="Y303:Y306">Y304</f>
        <v>0</v>
      </c>
      <c r="Z303" s="62">
        <f aca="true" t="shared" si="1250" ref="Z303:Z306">Z304</f>
        <v>0</v>
      </c>
      <c r="AA303" s="62">
        <f aca="true" t="shared" si="1251" ref="AA303:AA306">AA304</f>
        <v>0</v>
      </c>
      <c r="AB303" s="62">
        <f aca="true" t="shared" si="1252" ref="AB303:AB306">AB304</f>
        <v>0</v>
      </c>
      <c r="AC303" s="62">
        <f aca="true" t="shared" si="1253" ref="AC303:AC306">AC304</f>
        <v>0</v>
      </c>
      <c r="AD303" s="62">
        <f aca="true" t="shared" si="1254" ref="AD303:AD306">AD304</f>
        <v>0</v>
      </c>
      <c r="AE303" s="62">
        <f aca="true" t="shared" si="1255" ref="AE303:AE306">AE304</f>
        <v>28736</v>
      </c>
      <c r="AF303" s="50">
        <v>0</v>
      </c>
      <c r="AG303" s="50">
        <v>0</v>
      </c>
      <c r="AH303" s="50">
        <v>1400000</v>
      </c>
      <c r="AI303" s="50">
        <v>0</v>
      </c>
      <c r="AJ303" s="50">
        <v>0</v>
      </c>
      <c r="AK303" s="51">
        <v>1</v>
      </c>
      <c r="AL303" s="50">
        <v>0</v>
      </c>
      <c r="AM303" s="51">
        <v>0</v>
      </c>
      <c r="AN303" s="50">
        <v>0</v>
      </c>
    </row>
    <row r="304" spans="1:40" ht="38.25" outlineLevel="4">
      <c r="A304" s="59" t="s">
        <v>55</v>
      </c>
      <c r="B304" s="60" t="s">
        <v>17</v>
      </c>
      <c r="C304" s="60" t="s">
        <v>231</v>
      </c>
      <c r="D304" s="60" t="s">
        <v>56</v>
      </c>
      <c r="E304" s="60"/>
      <c r="F304" s="61" t="s">
        <v>18</v>
      </c>
      <c r="G304" s="61"/>
      <c r="H304" s="61"/>
      <c r="I304" s="61"/>
      <c r="J304" s="61"/>
      <c r="K304" s="61"/>
      <c r="L304" s="61"/>
      <c r="M304" s="62">
        <f t="shared" si="1237"/>
        <v>28755</v>
      </c>
      <c r="N304" s="62">
        <f t="shared" si="1238"/>
        <v>28755</v>
      </c>
      <c r="O304" s="62">
        <f t="shared" si="1239"/>
        <v>0</v>
      </c>
      <c r="P304" s="62">
        <f t="shared" si="1240"/>
        <v>0</v>
      </c>
      <c r="Q304" s="62">
        <f t="shared" si="1241"/>
        <v>0</v>
      </c>
      <c r="R304" s="62">
        <f t="shared" si="1242"/>
        <v>0</v>
      </c>
      <c r="S304" s="62">
        <f t="shared" si="1243"/>
        <v>0</v>
      </c>
      <c r="T304" s="62">
        <f t="shared" si="1244"/>
        <v>0</v>
      </c>
      <c r="U304" s="62">
        <f t="shared" si="1245"/>
        <v>0</v>
      </c>
      <c r="V304" s="62">
        <f t="shared" si="1246"/>
        <v>0</v>
      </c>
      <c r="W304" s="62">
        <f t="shared" si="1247"/>
        <v>0</v>
      </c>
      <c r="X304" s="62">
        <f t="shared" si="1248"/>
        <v>0</v>
      </c>
      <c r="Y304" s="62">
        <f t="shared" si="1249"/>
        <v>0</v>
      </c>
      <c r="Z304" s="62">
        <f t="shared" si="1250"/>
        <v>0</v>
      </c>
      <c r="AA304" s="62">
        <f t="shared" si="1251"/>
        <v>0</v>
      </c>
      <c r="AB304" s="62">
        <f t="shared" si="1252"/>
        <v>0</v>
      </c>
      <c r="AC304" s="62">
        <f t="shared" si="1253"/>
        <v>0</v>
      </c>
      <c r="AD304" s="62">
        <f t="shared" si="1254"/>
        <v>0</v>
      </c>
      <c r="AE304" s="62">
        <f t="shared" si="1255"/>
        <v>28736</v>
      </c>
      <c r="AF304" s="50">
        <v>0</v>
      </c>
      <c r="AG304" s="50">
        <v>0</v>
      </c>
      <c r="AH304" s="50">
        <v>19979150.36</v>
      </c>
      <c r="AI304" s="50">
        <v>0</v>
      </c>
      <c r="AJ304" s="50">
        <v>0</v>
      </c>
      <c r="AK304" s="51">
        <v>1</v>
      </c>
      <c r="AL304" s="50">
        <v>0</v>
      </c>
      <c r="AM304" s="51">
        <v>0</v>
      </c>
      <c r="AN304" s="50">
        <v>0</v>
      </c>
    </row>
    <row r="305" spans="1:40" ht="50.25" outlineLevel="6">
      <c r="A305" s="59" t="s">
        <v>257</v>
      </c>
      <c r="B305" s="60" t="s">
        <v>17</v>
      </c>
      <c r="C305" s="60" t="s">
        <v>231</v>
      </c>
      <c r="D305" s="60" t="s">
        <v>258</v>
      </c>
      <c r="E305" s="60"/>
      <c r="F305" s="61" t="s">
        <v>18</v>
      </c>
      <c r="G305" s="61"/>
      <c r="H305" s="61"/>
      <c r="I305" s="61"/>
      <c r="J305" s="61"/>
      <c r="K305" s="61"/>
      <c r="L305" s="61"/>
      <c r="M305" s="62">
        <f t="shared" si="1237"/>
        <v>28755</v>
      </c>
      <c r="N305" s="62">
        <f t="shared" si="1238"/>
        <v>28755</v>
      </c>
      <c r="O305" s="62">
        <f t="shared" si="1239"/>
        <v>0</v>
      </c>
      <c r="P305" s="62">
        <f t="shared" si="1240"/>
        <v>0</v>
      </c>
      <c r="Q305" s="62">
        <f t="shared" si="1241"/>
        <v>0</v>
      </c>
      <c r="R305" s="62">
        <f t="shared" si="1242"/>
        <v>0</v>
      </c>
      <c r="S305" s="62">
        <f t="shared" si="1243"/>
        <v>0</v>
      </c>
      <c r="T305" s="62">
        <f t="shared" si="1244"/>
        <v>0</v>
      </c>
      <c r="U305" s="62">
        <f t="shared" si="1245"/>
        <v>0</v>
      </c>
      <c r="V305" s="62">
        <f t="shared" si="1246"/>
        <v>0</v>
      </c>
      <c r="W305" s="62">
        <f t="shared" si="1247"/>
        <v>0</v>
      </c>
      <c r="X305" s="62">
        <f t="shared" si="1248"/>
        <v>0</v>
      </c>
      <c r="Y305" s="62">
        <f t="shared" si="1249"/>
        <v>0</v>
      </c>
      <c r="Z305" s="62">
        <f t="shared" si="1250"/>
        <v>0</v>
      </c>
      <c r="AA305" s="62">
        <f t="shared" si="1251"/>
        <v>0</v>
      </c>
      <c r="AB305" s="62">
        <f t="shared" si="1252"/>
        <v>0</v>
      </c>
      <c r="AC305" s="62">
        <f t="shared" si="1253"/>
        <v>0</v>
      </c>
      <c r="AD305" s="62">
        <f t="shared" si="1254"/>
        <v>0</v>
      </c>
      <c r="AE305" s="62">
        <f t="shared" si="1255"/>
        <v>28736</v>
      </c>
      <c r="AF305" s="50">
        <v>0</v>
      </c>
      <c r="AG305" s="50">
        <v>0</v>
      </c>
      <c r="AH305" s="50">
        <v>160512.85</v>
      </c>
      <c r="AI305" s="50">
        <v>0</v>
      </c>
      <c r="AJ305" s="50">
        <v>0</v>
      </c>
      <c r="AK305" s="51">
        <v>1</v>
      </c>
      <c r="AL305" s="50">
        <v>0</v>
      </c>
      <c r="AM305" s="51">
        <v>0</v>
      </c>
      <c r="AN305" s="50">
        <v>0</v>
      </c>
    </row>
    <row r="306" spans="1:40" ht="26.25" outlineLevel="7">
      <c r="A306" s="59" t="s">
        <v>32</v>
      </c>
      <c r="B306" s="60" t="s">
        <v>17</v>
      </c>
      <c r="C306" s="60" t="s">
        <v>231</v>
      </c>
      <c r="D306" s="60" t="s">
        <v>258</v>
      </c>
      <c r="E306" s="60" t="s">
        <v>33</v>
      </c>
      <c r="F306" s="61" t="s">
        <v>18</v>
      </c>
      <c r="G306" s="61"/>
      <c r="H306" s="61"/>
      <c r="I306" s="61"/>
      <c r="J306" s="61"/>
      <c r="K306" s="61"/>
      <c r="L306" s="61"/>
      <c r="M306" s="62">
        <f t="shared" si="1237"/>
        <v>28755</v>
      </c>
      <c r="N306" s="62">
        <f t="shared" si="1238"/>
        <v>28755</v>
      </c>
      <c r="O306" s="62">
        <f t="shared" si="1239"/>
        <v>0</v>
      </c>
      <c r="P306" s="62">
        <f t="shared" si="1240"/>
        <v>0</v>
      </c>
      <c r="Q306" s="62">
        <f t="shared" si="1241"/>
        <v>0</v>
      </c>
      <c r="R306" s="62">
        <f t="shared" si="1242"/>
        <v>0</v>
      </c>
      <c r="S306" s="62">
        <f t="shared" si="1243"/>
        <v>0</v>
      </c>
      <c r="T306" s="62">
        <f t="shared" si="1244"/>
        <v>0</v>
      </c>
      <c r="U306" s="62">
        <f t="shared" si="1245"/>
        <v>0</v>
      </c>
      <c r="V306" s="62">
        <f t="shared" si="1246"/>
        <v>0</v>
      </c>
      <c r="W306" s="62">
        <f t="shared" si="1247"/>
        <v>0</v>
      </c>
      <c r="X306" s="62">
        <f t="shared" si="1248"/>
        <v>0</v>
      </c>
      <c r="Y306" s="62">
        <f t="shared" si="1249"/>
        <v>0</v>
      </c>
      <c r="Z306" s="62">
        <f t="shared" si="1250"/>
        <v>0</v>
      </c>
      <c r="AA306" s="62">
        <f t="shared" si="1251"/>
        <v>0</v>
      </c>
      <c r="AB306" s="62">
        <f t="shared" si="1252"/>
        <v>0</v>
      </c>
      <c r="AC306" s="62">
        <f t="shared" si="1253"/>
        <v>0</v>
      </c>
      <c r="AD306" s="62">
        <f t="shared" si="1254"/>
        <v>0</v>
      </c>
      <c r="AE306" s="62">
        <f t="shared" si="1255"/>
        <v>28736</v>
      </c>
      <c r="AF306" s="50">
        <v>0</v>
      </c>
      <c r="AG306" s="50">
        <v>0</v>
      </c>
      <c r="AH306" s="50">
        <v>160512.85</v>
      </c>
      <c r="AI306" s="50">
        <v>0</v>
      </c>
      <c r="AJ306" s="50">
        <v>0</v>
      </c>
      <c r="AK306" s="51">
        <v>1</v>
      </c>
      <c r="AL306" s="50">
        <v>0</v>
      </c>
      <c r="AM306" s="51">
        <v>0</v>
      </c>
      <c r="AN306" s="50">
        <v>0</v>
      </c>
    </row>
    <row r="307" spans="1:40" ht="26.25" outlineLevel="7">
      <c r="A307" s="59" t="s">
        <v>34</v>
      </c>
      <c r="B307" s="60" t="s">
        <v>17</v>
      </c>
      <c r="C307" s="60" t="s">
        <v>231</v>
      </c>
      <c r="D307" s="60" t="s">
        <v>258</v>
      </c>
      <c r="E307" s="60" t="s">
        <v>35</v>
      </c>
      <c r="F307" s="61" t="s">
        <v>18</v>
      </c>
      <c r="G307" s="61"/>
      <c r="H307" s="61"/>
      <c r="I307" s="61"/>
      <c r="J307" s="61"/>
      <c r="K307" s="61"/>
      <c r="L307" s="61"/>
      <c r="M307" s="62">
        <v>28755</v>
      </c>
      <c r="N307" s="62">
        <v>28755</v>
      </c>
      <c r="O307" s="63"/>
      <c r="P307" s="63"/>
      <c r="Q307" s="63"/>
      <c r="R307" s="63"/>
      <c r="S307" s="63"/>
      <c r="T307" s="63"/>
      <c r="U307" s="63"/>
      <c r="V307" s="63"/>
      <c r="W307" s="63"/>
      <c r="X307" s="63"/>
      <c r="Y307" s="63"/>
      <c r="Z307" s="63"/>
      <c r="AA307" s="63"/>
      <c r="AB307" s="63"/>
      <c r="AC307" s="63"/>
      <c r="AD307" s="63"/>
      <c r="AE307" s="62">
        <v>28736</v>
      </c>
      <c r="AF307" s="50">
        <v>0</v>
      </c>
      <c r="AG307" s="50">
        <v>0</v>
      </c>
      <c r="AH307" s="50">
        <v>160512.85</v>
      </c>
      <c r="AI307" s="50">
        <v>0</v>
      </c>
      <c r="AJ307" s="50">
        <v>0</v>
      </c>
      <c r="AK307" s="51">
        <v>1</v>
      </c>
      <c r="AL307" s="50">
        <v>0</v>
      </c>
      <c r="AM307" s="51">
        <v>0</v>
      </c>
      <c r="AN307" s="50">
        <v>0</v>
      </c>
    </row>
    <row r="308" spans="1:40" ht="15.75" outlineLevel="6">
      <c r="A308" s="46" t="s">
        <v>259</v>
      </c>
      <c r="B308" s="47" t="s">
        <v>17</v>
      </c>
      <c r="C308" s="47" t="s">
        <v>260</v>
      </c>
      <c r="D308" s="47"/>
      <c r="E308" s="47"/>
      <c r="F308" s="48" t="s">
        <v>18</v>
      </c>
      <c r="G308" s="48"/>
      <c r="H308" s="48"/>
      <c r="I308" s="48"/>
      <c r="J308" s="48"/>
      <c r="K308" s="48"/>
      <c r="L308" s="48"/>
      <c r="M308" s="49">
        <f>M309+M351+M390+M447</f>
        <v>935204106.41</v>
      </c>
      <c r="N308" s="49">
        <f>N309+N351+N390+N447</f>
        <v>853348506.14</v>
      </c>
      <c r="O308" s="49">
        <f>O309+O351+O390+O447</f>
        <v>616467923.97</v>
      </c>
      <c r="P308" s="49">
        <f>P309+P351+P390+P447</f>
        <v>616467923.97</v>
      </c>
      <c r="Q308" s="49">
        <f>Q309+Q351+Q390+Q447</f>
        <v>616467923.97</v>
      </c>
      <c r="R308" s="49">
        <f>R309+R351+R390+R447</f>
        <v>616467923.97</v>
      </c>
      <c r="S308" s="49">
        <f>S309+S351+S390+S447</f>
        <v>616467923.97</v>
      </c>
      <c r="T308" s="49">
        <f>T309+T351+T390+T447</f>
        <v>616467923.97</v>
      </c>
      <c r="U308" s="49">
        <f>U309+U351+U390+U447</f>
        <v>616467923.97</v>
      </c>
      <c r="V308" s="49">
        <f>V309+V351+V390+V447</f>
        <v>616467923.97</v>
      </c>
      <c r="W308" s="49">
        <f>W309+W351+W390+W447</f>
        <v>616467923.97</v>
      </c>
      <c r="X308" s="49">
        <f>X309+X351+X390+X447</f>
        <v>616467923.97</v>
      </c>
      <c r="Y308" s="49">
        <f>Y309+Y351+Y390+Y447</f>
        <v>616467923.97</v>
      </c>
      <c r="Z308" s="49">
        <f>Z309+Z351+Z390+Z447</f>
        <v>616467923.97</v>
      </c>
      <c r="AA308" s="49">
        <f>AA309+AA351+AA390+AA447</f>
        <v>616467923.97</v>
      </c>
      <c r="AB308" s="49">
        <f>AB309+AB351+AB390+AB447</f>
        <v>616467923.97</v>
      </c>
      <c r="AC308" s="49">
        <f>AC309+AC351+AC390+AC447</f>
        <v>616467923.97</v>
      </c>
      <c r="AD308" s="49">
        <f>AD309+AD351+AD390+AD447</f>
        <v>616467923.97</v>
      </c>
      <c r="AE308" s="49">
        <f>AE309+AE351+AE390+AE447</f>
        <v>812338211.33</v>
      </c>
      <c r="AF308" s="50">
        <v>0</v>
      </c>
      <c r="AG308" s="50">
        <v>0</v>
      </c>
      <c r="AH308" s="50">
        <v>19818637.51</v>
      </c>
      <c r="AI308" s="50">
        <v>0</v>
      </c>
      <c r="AJ308" s="50">
        <v>0</v>
      </c>
      <c r="AK308" s="51">
        <v>1</v>
      </c>
      <c r="AL308" s="50">
        <v>0</v>
      </c>
      <c r="AM308" s="51">
        <v>0</v>
      </c>
      <c r="AN308" s="50">
        <v>0</v>
      </c>
    </row>
    <row r="309" spans="1:40" ht="15.75" outlineLevel="7">
      <c r="A309" s="52" t="s">
        <v>261</v>
      </c>
      <c r="B309" s="53" t="s">
        <v>17</v>
      </c>
      <c r="C309" s="53" t="s">
        <v>262</v>
      </c>
      <c r="D309" s="53"/>
      <c r="E309" s="53"/>
      <c r="F309" s="54" t="s">
        <v>18</v>
      </c>
      <c r="G309" s="54"/>
      <c r="H309" s="54"/>
      <c r="I309" s="54"/>
      <c r="J309" s="54"/>
      <c r="K309" s="54"/>
      <c r="L309" s="54"/>
      <c r="M309" s="55">
        <f>M310+M326+M333+M346</f>
        <v>192928280</v>
      </c>
      <c r="N309" s="55">
        <f>N310+N326+N333+N346</f>
        <v>192928280</v>
      </c>
      <c r="O309" s="55">
        <f>O310+O326+O333+O346</f>
        <v>189332280</v>
      </c>
      <c r="P309" s="55">
        <f>P310+P326+P333+P346</f>
        <v>189332280</v>
      </c>
      <c r="Q309" s="55">
        <f>Q310+Q326+Q333+Q346</f>
        <v>189332280</v>
      </c>
      <c r="R309" s="55">
        <f>R310+R326+R333+R346</f>
        <v>189332280</v>
      </c>
      <c r="S309" s="55">
        <f>S310+S326+S333+S346</f>
        <v>189332280</v>
      </c>
      <c r="T309" s="55">
        <f>T310+T326+T333+T346</f>
        <v>189332280</v>
      </c>
      <c r="U309" s="55">
        <f>U310+U326+U333+U346</f>
        <v>189332280</v>
      </c>
      <c r="V309" s="55">
        <f>V310+V326+V333+V346</f>
        <v>189332280</v>
      </c>
      <c r="W309" s="55">
        <f>W310+W326+W333+W346</f>
        <v>189332280</v>
      </c>
      <c r="X309" s="55">
        <f>X310+X326+X333+X346</f>
        <v>189332280</v>
      </c>
      <c r="Y309" s="55">
        <f>Y310+Y326+Y333+Y346</f>
        <v>189332280</v>
      </c>
      <c r="Z309" s="55">
        <f>Z310+Z326+Z333+Z346</f>
        <v>189332280</v>
      </c>
      <c r="AA309" s="55">
        <f>AA310+AA326+AA333+AA346</f>
        <v>189332280</v>
      </c>
      <c r="AB309" s="55">
        <f>AB310+AB326+AB333+AB346</f>
        <v>189332280</v>
      </c>
      <c r="AC309" s="55">
        <f>AC310+AC326+AC333+AC346</f>
        <v>189332280</v>
      </c>
      <c r="AD309" s="55">
        <f>AD310+AD326+AD333+AD346</f>
        <v>189332280</v>
      </c>
      <c r="AE309" s="55">
        <f>AE310+AE326+AE333+AE346</f>
        <v>192209362.92</v>
      </c>
      <c r="AF309" s="50">
        <v>0</v>
      </c>
      <c r="AG309" s="50">
        <v>0</v>
      </c>
      <c r="AH309" s="50">
        <v>19818637.51</v>
      </c>
      <c r="AI309" s="50">
        <v>0</v>
      </c>
      <c r="AJ309" s="50">
        <v>0</v>
      </c>
      <c r="AK309" s="51">
        <v>1</v>
      </c>
      <c r="AL309" s="50">
        <v>0</v>
      </c>
      <c r="AM309" s="51">
        <v>0</v>
      </c>
      <c r="AN309" s="50">
        <v>0</v>
      </c>
    </row>
    <row r="310" spans="1:40" ht="38.25" outlineLevel="7">
      <c r="A310" s="59" t="s">
        <v>74</v>
      </c>
      <c r="B310" s="60" t="s">
        <v>17</v>
      </c>
      <c r="C310" s="60" t="s">
        <v>262</v>
      </c>
      <c r="D310" s="60" t="s">
        <v>75</v>
      </c>
      <c r="E310" s="60"/>
      <c r="F310" s="61" t="s">
        <v>18</v>
      </c>
      <c r="G310" s="61"/>
      <c r="H310" s="61"/>
      <c r="I310" s="61"/>
      <c r="J310" s="61"/>
      <c r="K310" s="61"/>
      <c r="L310" s="61"/>
      <c r="M310" s="62">
        <f>M311+M314+M317+M320+M323</f>
        <v>60450000</v>
      </c>
      <c r="N310" s="62">
        <f>N311+N314+N317+N320+N323</f>
        <v>60450000</v>
      </c>
      <c r="O310" s="62">
        <f>O311+O314+O317+O320+O323</f>
        <v>59000000</v>
      </c>
      <c r="P310" s="62">
        <f>P311+P314+P317+P320+P323</f>
        <v>59000000</v>
      </c>
      <c r="Q310" s="62">
        <f>Q311+Q314+Q317+Q320+Q323</f>
        <v>59000000</v>
      </c>
      <c r="R310" s="62">
        <f>R311+R314+R317+R320+R323</f>
        <v>59000000</v>
      </c>
      <c r="S310" s="62">
        <f>S311+S314+S317+S320+S323</f>
        <v>59000000</v>
      </c>
      <c r="T310" s="62">
        <f>T311+T314+T317+T320+T323</f>
        <v>59000000</v>
      </c>
      <c r="U310" s="62">
        <f>U311+U314+U317+U320+U323</f>
        <v>59000000</v>
      </c>
      <c r="V310" s="62">
        <f>V311+V314+V317+V320+V323</f>
        <v>59000000</v>
      </c>
      <c r="W310" s="62">
        <f>W311+W314+W317+W320+W323</f>
        <v>59000000</v>
      </c>
      <c r="X310" s="62">
        <f>X311+X314+X317+X320+X323</f>
        <v>59000000</v>
      </c>
      <c r="Y310" s="62">
        <f>Y311+Y314+Y317+Y320+Y323</f>
        <v>59000000</v>
      </c>
      <c r="Z310" s="62">
        <f>Z311+Z314+Z317+Z320+Z323</f>
        <v>59000000</v>
      </c>
      <c r="AA310" s="62">
        <f>AA311+AA314+AA317+AA320+AA323</f>
        <v>59000000</v>
      </c>
      <c r="AB310" s="62">
        <f>AB311+AB314+AB317+AB320+AB323</f>
        <v>59000000</v>
      </c>
      <c r="AC310" s="62">
        <f>AC311+AC314+AC317+AC320+AC323</f>
        <v>59000000</v>
      </c>
      <c r="AD310" s="62">
        <f>AD311+AD314+AD317+AD320+AD323</f>
        <v>59000000</v>
      </c>
      <c r="AE310" s="62">
        <f>AE311+AE314+AE317+AE320+AE323</f>
        <v>59798735.95999999</v>
      </c>
      <c r="AF310" s="50">
        <v>0</v>
      </c>
      <c r="AG310" s="50">
        <v>0</v>
      </c>
      <c r="AH310" s="50">
        <v>19818637.51</v>
      </c>
      <c r="AI310" s="50">
        <v>0</v>
      </c>
      <c r="AJ310" s="50">
        <v>0</v>
      </c>
      <c r="AK310" s="51">
        <v>1</v>
      </c>
      <c r="AL310" s="50">
        <v>0</v>
      </c>
      <c r="AM310" s="51">
        <v>0</v>
      </c>
      <c r="AN310" s="50">
        <v>0</v>
      </c>
    </row>
    <row r="311" spans="1:40" ht="15.75" outlineLevel="4">
      <c r="A311" s="59" t="s">
        <v>263</v>
      </c>
      <c r="B311" s="60" t="s">
        <v>17</v>
      </c>
      <c r="C311" s="60" t="s">
        <v>262</v>
      </c>
      <c r="D311" s="60" t="s">
        <v>264</v>
      </c>
      <c r="E311" s="60"/>
      <c r="F311" s="61" t="s">
        <v>18</v>
      </c>
      <c r="G311" s="61"/>
      <c r="H311" s="61"/>
      <c r="I311" s="61"/>
      <c r="J311" s="61"/>
      <c r="K311" s="61"/>
      <c r="L311" s="61"/>
      <c r="M311" s="62">
        <f aca="true" t="shared" si="1256" ref="M311:M312">M312</f>
        <v>950000</v>
      </c>
      <c r="N311" s="62">
        <f aca="true" t="shared" si="1257" ref="N311:N312">N312</f>
        <v>950000</v>
      </c>
      <c r="O311" s="62">
        <f aca="true" t="shared" si="1258" ref="O311:O312">O312</f>
        <v>0</v>
      </c>
      <c r="P311" s="62">
        <f aca="true" t="shared" si="1259" ref="P311:P312">P312</f>
        <v>0</v>
      </c>
      <c r="Q311" s="62">
        <f aca="true" t="shared" si="1260" ref="Q311:Q312">Q312</f>
        <v>0</v>
      </c>
      <c r="R311" s="62">
        <f aca="true" t="shared" si="1261" ref="R311:R312">R312</f>
        <v>0</v>
      </c>
      <c r="S311" s="62">
        <f aca="true" t="shared" si="1262" ref="S311:S312">S312</f>
        <v>0</v>
      </c>
      <c r="T311" s="62">
        <f aca="true" t="shared" si="1263" ref="T311:T312">T312</f>
        <v>0</v>
      </c>
      <c r="U311" s="62">
        <f aca="true" t="shared" si="1264" ref="U311:U312">U312</f>
        <v>0</v>
      </c>
      <c r="V311" s="62">
        <f aca="true" t="shared" si="1265" ref="V311:V312">V312</f>
        <v>0</v>
      </c>
      <c r="W311" s="62">
        <f aca="true" t="shared" si="1266" ref="W311:W312">W312</f>
        <v>0</v>
      </c>
      <c r="X311" s="62">
        <f aca="true" t="shared" si="1267" ref="X311:X312">X312</f>
        <v>0</v>
      </c>
      <c r="Y311" s="62">
        <f aca="true" t="shared" si="1268" ref="Y311:Y312">Y312</f>
        <v>0</v>
      </c>
      <c r="Z311" s="62">
        <f aca="true" t="shared" si="1269" ref="Z311:Z312">Z312</f>
        <v>0</v>
      </c>
      <c r="AA311" s="62">
        <f aca="true" t="shared" si="1270" ref="AA311:AA312">AA312</f>
        <v>0</v>
      </c>
      <c r="AB311" s="62">
        <f aca="true" t="shared" si="1271" ref="AB311:AB312">AB312</f>
        <v>0</v>
      </c>
      <c r="AC311" s="62">
        <f aca="true" t="shared" si="1272" ref="AC311:AC312">AC312</f>
        <v>0</v>
      </c>
      <c r="AD311" s="62">
        <f aca="true" t="shared" si="1273" ref="AD311:AD312">AD312</f>
        <v>0</v>
      </c>
      <c r="AE311" s="62">
        <f aca="true" t="shared" si="1274" ref="AE311:AE312">AE312</f>
        <v>714042.48</v>
      </c>
      <c r="AF311" s="50">
        <v>0</v>
      </c>
      <c r="AG311" s="50">
        <v>0</v>
      </c>
      <c r="AH311" s="50">
        <v>1376265.56</v>
      </c>
      <c r="AI311" s="50">
        <v>0</v>
      </c>
      <c r="AJ311" s="50">
        <v>479320.44</v>
      </c>
      <c r="AK311" s="51">
        <v>0.7416878333852487</v>
      </c>
      <c r="AL311" s="50">
        <v>0</v>
      </c>
      <c r="AM311" s="51">
        <v>0</v>
      </c>
      <c r="AN311" s="50">
        <v>0</v>
      </c>
    </row>
    <row r="312" spans="1:40" ht="15.75" outlineLevel="5">
      <c r="A312" s="59" t="s">
        <v>47</v>
      </c>
      <c r="B312" s="60" t="s">
        <v>17</v>
      </c>
      <c r="C312" s="60" t="s">
        <v>262</v>
      </c>
      <c r="D312" s="60" t="s">
        <v>264</v>
      </c>
      <c r="E312" s="60" t="s">
        <v>48</v>
      </c>
      <c r="F312" s="61" t="s">
        <v>18</v>
      </c>
      <c r="G312" s="61"/>
      <c r="H312" s="61"/>
      <c r="I312" s="61"/>
      <c r="J312" s="61"/>
      <c r="K312" s="61"/>
      <c r="L312" s="61"/>
      <c r="M312" s="62">
        <f t="shared" si="1256"/>
        <v>950000</v>
      </c>
      <c r="N312" s="62">
        <f t="shared" si="1257"/>
        <v>950000</v>
      </c>
      <c r="O312" s="62">
        <f t="shared" si="1258"/>
        <v>0</v>
      </c>
      <c r="P312" s="62">
        <f t="shared" si="1259"/>
        <v>0</v>
      </c>
      <c r="Q312" s="62">
        <f t="shared" si="1260"/>
        <v>0</v>
      </c>
      <c r="R312" s="62">
        <f t="shared" si="1261"/>
        <v>0</v>
      </c>
      <c r="S312" s="62">
        <f t="shared" si="1262"/>
        <v>0</v>
      </c>
      <c r="T312" s="62">
        <f t="shared" si="1263"/>
        <v>0</v>
      </c>
      <c r="U312" s="62">
        <f t="shared" si="1264"/>
        <v>0</v>
      </c>
      <c r="V312" s="62">
        <f t="shared" si="1265"/>
        <v>0</v>
      </c>
      <c r="W312" s="62">
        <f t="shared" si="1266"/>
        <v>0</v>
      </c>
      <c r="X312" s="62">
        <f t="shared" si="1267"/>
        <v>0</v>
      </c>
      <c r="Y312" s="62">
        <f t="shared" si="1268"/>
        <v>0</v>
      </c>
      <c r="Z312" s="62">
        <f t="shared" si="1269"/>
        <v>0</v>
      </c>
      <c r="AA312" s="62">
        <f t="shared" si="1270"/>
        <v>0</v>
      </c>
      <c r="AB312" s="62">
        <f t="shared" si="1271"/>
        <v>0</v>
      </c>
      <c r="AC312" s="62">
        <f t="shared" si="1272"/>
        <v>0</v>
      </c>
      <c r="AD312" s="62">
        <f t="shared" si="1273"/>
        <v>0</v>
      </c>
      <c r="AE312" s="62">
        <f t="shared" si="1274"/>
        <v>714042.48</v>
      </c>
      <c r="AF312" s="50">
        <v>0</v>
      </c>
      <c r="AG312" s="50">
        <v>0</v>
      </c>
      <c r="AH312" s="50">
        <v>1376265.56</v>
      </c>
      <c r="AI312" s="50">
        <v>0</v>
      </c>
      <c r="AJ312" s="50">
        <v>479320.44</v>
      </c>
      <c r="AK312" s="51">
        <v>0.7416878333852487</v>
      </c>
      <c r="AL312" s="50">
        <v>0</v>
      </c>
      <c r="AM312" s="51">
        <v>0</v>
      </c>
      <c r="AN312" s="50">
        <v>0</v>
      </c>
    </row>
    <row r="313" spans="1:40" ht="50.25" outlineLevel="6">
      <c r="A313" s="59" t="s">
        <v>133</v>
      </c>
      <c r="B313" s="60" t="s">
        <v>17</v>
      </c>
      <c r="C313" s="60" t="s">
        <v>262</v>
      </c>
      <c r="D313" s="60" t="s">
        <v>264</v>
      </c>
      <c r="E313" s="60" t="s">
        <v>134</v>
      </c>
      <c r="F313" s="61" t="s">
        <v>18</v>
      </c>
      <c r="G313" s="61"/>
      <c r="H313" s="61"/>
      <c r="I313" s="61"/>
      <c r="J313" s="61"/>
      <c r="K313" s="61"/>
      <c r="L313" s="61"/>
      <c r="M313" s="62">
        <v>950000</v>
      </c>
      <c r="N313" s="62">
        <v>950000</v>
      </c>
      <c r="O313" s="62"/>
      <c r="P313" s="62"/>
      <c r="Q313" s="62"/>
      <c r="R313" s="62"/>
      <c r="S313" s="62"/>
      <c r="T313" s="62"/>
      <c r="U313" s="62"/>
      <c r="V313" s="62"/>
      <c r="W313" s="62"/>
      <c r="X313" s="62"/>
      <c r="Y313" s="62"/>
      <c r="Z313" s="62"/>
      <c r="AA313" s="62"/>
      <c r="AB313" s="62"/>
      <c r="AC313" s="62"/>
      <c r="AD313" s="62"/>
      <c r="AE313" s="62">
        <v>714042.48</v>
      </c>
      <c r="AF313" s="50">
        <v>0</v>
      </c>
      <c r="AG313" s="50">
        <v>0</v>
      </c>
      <c r="AH313" s="50">
        <v>1376265.56</v>
      </c>
      <c r="AI313" s="50">
        <v>0</v>
      </c>
      <c r="AJ313" s="50">
        <v>479320.44</v>
      </c>
      <c r="AK313" s="51">
        <v>0.7416878333852487</v>
      </c>
      <c r="AL313" s="50">
        <v>0</v>
      </c>
      <c r="AM313" s="51">
        <v>0</v>
      </c>
      <c r="AN313" s="50">
        <v>0</v>
      </c>
    </row>
    <row r="314" spans="1:40" ht="26.25" outlineLevel="7">
      <c r="A314" s="59" t="s">
        <v>265</v>
      </c>
      <c r="B314" s="60" t="s">
        <v>17</v>
      </c>
      <c r="C314" s="60" t="s">
        <v>262</v>
      </c>
      <c r="D314" s="60" t="s">
        <v>266</v>
      </c>
      <c r="E314" s="60"/>
      <c r="F314" s="61" t="s">
        <v>18</v>
      </c>
      <c r="G314" s="61"/>
      <c r="H314" s="61"/>
      <c r="I314" s="61"/>
      <c r="J314" s="61"/>
      <c r="K314" s="61"/>
      <c r="L314" s="61"/>
      <c r="M314" s="62">
        <f aca="true" t="shared" si="1275" ref="M314:M315">M315</f>
        <v>55000000</v>
      </c>
      <c r="N314" s="62">
        <f aca="true" t="shared" si="1276" ref="N314:N315">N315</f>
        <v>55000000</v>
      </c>
      <c r="O314" s="62">
        <f aca="true" t="shared" si="1277" ref="O314:O315">O315</f>
        <v>55000000</v>
      </c>
      <c r="P314" s="62">
        <f aca="true" t="shared" si="1278" ref="P314:P315">P315</f>
        <v>55000000</v>
      </c>
      <c r="Q314" s="62">
        <f aca="true" t="shared" si="1279" ref="Q314:Q315">Q315</f>
        <v>55000000</v>
      </c>
      <c r="R314" s="62">
        <f aca="true" t="shared" si="1280" ref="R314:R315">R315</f>
        <v>55000000</v>
      </c>
      <c r="S314" s="62">
        <f aca="true" t="shared" si="1281" ref="S314:S315">S315</f>
        <v>55000000</v>
      </c>
      <c r="T314" s="62">
        <f aca="true" t="shared" si="1282" ref="T314:T315">T315</f>
        <v>55000000</v>
      </c>
      <c r="U314" s="62">
        <f aca="true" t="shared" si="1283" ref="U314:U315">U315</f>
        <v>55000000</v>
      </c>
      <c r="V314" s="62">
        <f aca="true" t="shared" si="1284" ref="V314:V315">V315</f>
        <v>55000000</v>
      </c>
      <c r="W314" s="62">
        <f aca="true" t="shared" si="1285" ref="W314:W315">W315</f>
        <v>55000000</v>
      </c>
      <c r="X314" s="62">
        <f aca="true" t="shared" si="1286" ref="X314:X315">X315</f>
        <v>55000000</v>
      </c>
      <c r="Y314" s="62">
        <f aca="true" t="shared" si="1287" ref="Y314:Y315">Y315</f>
        <v>55000000</v>
      </c>
      <c r="Z314" s="62">
        <f aca="true" t="shared" si="1288" ref="Z314:Z315">Z315</f>
        <v>55000000</v>
      </c>
      <c r="AA314" s="62">
        <f aca="true" t="shared" si="1289" ref="AA314:AA315">AA315</f>
        <v>55000000</v>
      </c>
      <c r="AB314" s="62">
        <f aca="true" t="shared" si="1290" ref="AB314:AB315">AB315</f>
        <v>55000000</v>
      </c>
      <c r="AC314" s="62">
        <f aca="true" t="shared" si="1291" ref="AC314:AC315">AC315</f>
        <v>55000000</v>
      </c>
      <c r="AD314" s="62">
        <f aca="true" t="shared" si="1292" ref="AD314:AD315">AD315</f>
        <v>55000000</v>
      </c>
      <c r="AE314" s="62">
        <f aca="true" t="shared" si="1293" ref="AE314:AE315">AE315</f>
        <v>55000000</v>
      </c>
      <c r="AF314" s="50">
        <v>0</v>
      </c>
      <c r="AG314" s="50">
        <v>0</v>
      </c>
      <c r="AH314" s="50">
        <v>1376265.56</v>
      </c>
      <c r="AI314" s="50">
        <v>0</v>
      </c>
      <c r="AJ314" s="50">
        <v>479320.44</v>
      </c>
      <c r="AK314" s="51">
        <v>0.7416878333852487</v>
      </c>
      <c r="AL314" s="50">
        <v>0</v>
      </c>
      <c r="AM314" s="51">
        <v>0</v>
      </c>
      <c r="AN314" s="50">
        <v>0</v>
      </c>
    </row>
    <row r="315" spans="1:40" ht="15.75" outlineLevel="7">
      <c r="A315" s="59" t="s">
        <v>47</v>
      </c>
      <c r="B315" s="60" t="s">
        <v>17</v>
      </c>
      <c r="C315" s="60" t="s">
        <v>262</v>
      </c>
      <c r="D315" s="60" t="s">
        <v>266</v>
      </c>
      <c r="E315" s="60" t="s">
        <v>48</v>
      </c>
      <c r="F315" s="61" t="s">
        <v>18</v>
      </c>
      <c r="G315" s="61"/>
      <c r="H315" s="61"/>
      <c r="I315" s="61"/>
      <c r="J315" s="61"/>
      <c r="K315" s="61"/>
      <c r="L315" s="61"/>
      <c r="M315" s="62">
        <f t="shared" si="1275"/>
        <v>55000000</v>
      </c>
      <c r="N315" s="62">
        <f t="shared" si="1276"/>
        <v>55000000</v>
      </c>
      <c r="O315" s="62">
        <f t="shared" si="1277"/>
        <v>55000000</v>
      </c>
      <c r="P315" s="62">
        <f t="shared" si="1278"/>
        <v>55000000</v>
      </c>
      <c r="Q315" s="62">
        <f t="shared" si="1279"/>
        <v>55000000</v>
      </c>
      <c r="R315" s="62">
        <f t="shared" si="1280"/>
        <v>55000000</v>
      </c>
      <c r="S315" s="62">
        <f t="shared" si="1281"/>
        <v>55000000</v>
      </c>
      <c r="T315" s="62">
        <f t="shared" si="1282"/>
        <v>55000000</v>
      </c>
      <c r="U315" s="62">
        <f t="shared" si="1283"/>
        <v>55000000</v>
      </c>
      <c r="V315" s="62">
        <f t="shared" si="1284"/>
        <v>55000000</v>
      </c>
      <c r="W315" s="62">
        <f t="shared" si="1285"/>
        <v>55000000</v>
      </c>
      <c r="X315" s="62">
        <f t="shared" si="1286"/>
        <v>55000000</v>
      </c>
      <c r="Y315" s="62">
        <f t="shared" si="1287"/>
        <v>55000000</v>
      </c>
      <c r="Z315" s="62">
        <f t="shared" si="1288"/>
        <v>55000000</v>
      </c>
      <c r="AA315" s="62">
        <f t="shared" si="1289"/>
        <v>55000000</v>
      </c>
      <c r="AB315" s="62">
        <f t="shared" si="1290"/>
        <v>55000000</v>
      </c>
      <c r="AC315" s="62">
        <f t="shared" si="1291"/>
        <v>55000000</v>
      </c>
      <c r="AD315" s="62">
        <f t="shared" si="1292"/>
        <v>55000000</v>
      </c>
      <c r="AE315" s="62">
        <f t="shared" si="1293"/>
        <v>55000000</v>
      </c>
      <c r="AF315" s="50">
        <v>0</v>
      </c>
      <c r="AG315" s="50">
        <v>0</v>
      </c>
      <c r="AH315" s="50">
        <v>1376265.56</v>
      </c>
      <c r="AI315" s="50">
        <v>0</v>
      </c>
      <c r="AJ315" s="50">
        <v>479320.44</v>
      </c>
      <c r="AK315" s="51">
        <v>0.7416878333852487</v>
      </c>
      <c r="AL315" s="50">
        <v>0</v>
      </c>
      <c r="AM315" s="51">
        <v>0</v>
      </c>
      <c r="AN315" s="50">
        <v>0</v>
      </c>
    </row>
    <row r="316" spans="1:40" ht="50.25" outlineLevel="2">
      <c r="A316" s="59" t="s">
        <v>133</v>
      </c>
      <c r="B316" s="60" t="s">
        <v>17</v>
      </c>
      <c r="C316" s="60" t="s">
        <v>262</v>
      </c>
      <c r="D316" s="60" t="s">
        <v>266</v>
      </c>
      <c r="E316" s="60" t="s">
        <v>134</v>
      </c>
      <c r="F316" s="61" t="s">
        <v>18</v>
      </c>
      <c r="G316" s="61"/>
      <c r="H316" s="61"/>
      <c r="I316" s="61"/>
      <c r="J316" s="61"/>
      <c r="K316" s="61"/>
      <c r="L316" s="61"/>
      <c r="M316" s="62">
        <v>55000000</v>
      </c>
      <c r="N316" s="62">
        <v>55000000</v>
      </c>
      <c r="O316" s="62">
        <v>55000000</v>
      </c>
      <c r="P316" s="62">
        <v>55000000</v>
      </c>
      <c r="Q316" s="62">
        <v>55000000</v>
      </c>
      <c r="R316" s="62">
        <v>55000000</v>
      </c>
      <c r="S316" s="62">
        <v>55000000</v>
      </c>
      <c r="T316" s="62">
        <v>55000000</v>
      </c>
      <c r="U316" s="62">
        <v>55000000</v>
      </c>
      <c r="V316" s="62">
        <v>55000000</v>
      </c>
      <c r="W316" s="62">
        <v>55000000</v>
      </c>
      <c r="X316" s="62">
        <v>55000000</v>
      </c>
      <c r="Y316" s="62">
        <v>55000000</v>
      </c>
      <c r="Z316" s="62">
        <v>55000000</v>
      </c>
      <c r="AA316" s="62">
        <v>55000000</v>
      </c>
      <c r="AB316" s="62">
        <v>55000000</v>
      </c>
      <c r="AC316" s="62">
        <v>55000000</v>
      </c>
      <c r="AD316" s="62">
        <v>55000000</v>
      </c>
      <c r="AE316" s="62">
        <v>55000000</v>
      </c>
      <c r="AF316" s="50">
        <v>0</v>
      </c>
      <c r="AG316" s="50">
        <v>0</v>
      </c>
      <c r="AH316" s="50">
        <v>147104235.34</v>
      </c>
      <c r="AI316" s="50">
        <v>0</v>
      </c>
      <c r="AJ316" s="50">
        <v>193648</v>
      </c>
      <c r="AK316" s="51">
        <v>0.998685330735181</v>
      </c>
      <c r="AL316" s="50">
        <v>0</v>
      </c>
      <c r="AM316" s="51">
        <v>0</v>
      </c>
      <c r="AN316" s="50">
        <v>0</v>
      </c>
    </row>
    <row r="317" spans="1:40" s="45" customFormat="1" ht="26.25" outlineLevel="3">
      <c r="A317" s="59" t="s">
        <v>267</v>
      </c>
      <c r="B317" s="60" t="s">
        <v>17</v>
      </c>
      <c r="C317" s="60" t="s">
        <v>262</v>
      </c>
      <c r="D317" s="60" t="s">
        <v>268</v>
      </c>
      <c r="E317" s="60"/>
      <c r="F317" s="61" t="s">
        <v>18</v>
      </c>
      <c r="G317" s="61"/>
      <c r="H317" s="61"/>
      <c r="I317" s="61"/>
      <c r="J317" s="61"/>
      <c r="K317" s="61"/>
      <c r="L317" s="61"/>
      <c r="M317" s="62">
        <f aca="true" t="shared" si="1294" ref="M317:M318">M318</f>
        <v>4000000</v>
      </c>
      <c r="N317" s="62">
        <f aca="true" t="shared" si="1295" ref="N317:N318">N318</f>
        <v>4000000</v>
      </c>
      <c r="O317" s="62">
        <f aca="true" t="shared" si="1296" ref="O317:O318">O318</f>
        <v>4000000</v>
      </c>
      <c r="P317" s="62">
        <f aca="true" t="shared" si="1297" ref="P317:P318">P318</f>
        <v>4000000</v>
      </c>
      <c r="Q317" s="62">
        <f aca="true" t="shared" si="1298" ref="Q317:Q318">Q318</f>
        <v>4000000</v>
      </c>
      <c r="R317" s="62">
        <f aca="true" t="shared" si="1299" ref="R317:R318">R318</f>
        <v>4000000</v>
      </c>
      <c r="S317" s="62">
        <f aca="true" t="shared" si="1300" ref="S317:S318">S318</f>
        <v>4000000</v>
      </c>
      <c r="T317" s="62">
        <f aca="true" t="shared" si="1301" ref="T317:T318">T318</f>
        <v>4000000</v>
      </c>
      <c r="U317" s="62">
        <f aca="true" t="shared" si="1302" ref="U317:U318">U318</f>
        <v>4000000</v>
      </c>
      <c r="V317" s="62">
        <f aca="true" t="shared" si="1303" ref="V317:V318">V318</f>
        <v>4000000</v>
      </c>
      <c r="W317" s="62">
        <f aca="true" t="shared" si="1304" ref="W317:W318">W318</f>
        <v>4000000</v>
      </c>
      <c r="X317" s="62">
        <f aca="true" t="shared" si="1305" ref="X317:X318">X318</f>
        <v>4000000</v>
      </c>
      <c r="Y317" s="62">
        <f aca="true" t="shared" si="1306" ref="Y317:Y318">Y318</f>
        <v>4000000</v>
      </c>
      <c r="Z317" s="62">
        <f aca="true" t="shared" si="1307" ref="Z317:Z318">Z318</f>
        <v>4000000</v>
      </c>
      <c r="AA317" s="62">
        <f aca="true" t="shared" si="1308" ref="AA317:AA318">AA318</f>
        <v>4000000</v>
      </c>
      <c r="AB317" s="62">
        <f aca="true" t="shared" si="1309" ref="AB317:AB318">AB318</f>
        <v>4000000</v>
      </c>
      <c r="AC317" s="62">
        <f aca="true" t="shared" si="1310" ref="AC317:AC318">AC318</f>
        <v>4000000</v>
      </c>
      <c r="AD317" s="62">
        <f aca="true" t="shared" si="1311" ref="AD317:AD318">AD318</f>
        <v>4000000</v>
      </c>
      <c r="AE317" s="62">
        <f aca="true" t="shared" si="1312" ref="AE317:AE318">AE318</f>
        <v>4000000</v>
      </c>
      <c r="AF317" s="50">
        <v>0</v>
      </c>
      <c r="AG317" s="50">
        <v>0</v>
      </c>
      <c r="AH317" s="50">
        <v>145667163.34</v>
      </c>
      <c r="AI317" s="50">
        <v>0</v>
      </c>
      <c r="AJ317" s="50">
        <v>0</v>
      </c>
      <c r="AK317" s="51">
        <v>1</v>
      </c>
      <c r="AL317" s="50">
        <v>0</v>
      </c>
      <c r="AM317" s="51">
        <v>0</v>
      </c>
      <c r="AN317" s="50">
        <v>0</v>
      </c>
    </row>
    <row r="318" spans="1:40" s="58" customFormat="1" ht="15.75" outlineLevel="4">
      <c r="A318" s="59" t="s">
        <v>47</v>
      </c>
      <c r="B318" s="60" t="s">
        <v>17</v>
      </c>
      <c r="C318" s="60" t="s">
        <v>262</v>
      </c>
      <c r="D318" s="60" t="s">
        <v>268</v>
      </c>
      <c r="E318" s="60" t="s">
        <v>48</v>
      </c>
      <c r="F318" s="61" t="s">
        <v>18</v>
      </c>
      <c r="G318" s="61"/>
      <c r="H318" s="61"/>
      <c r="I318" s="61"/>
      <c r="J318" s="61"/>
      <c r="K318" s="61"/>
      <c r="L318" s="61"/>
      <c r="M318" s="62">
        <f t="shared" si="1294"/>
        <v>4000000</v>
      </c>
      <c r="N318" s="62">
        <f t="shared" si="1295"/>
        <v>4000000</v>
      </c>
      <c r="O318" s="62">
        <f t="shared" si="1296"/>
        <v>4000000</v>
      </c>
      <c r="P318" s="62">
        <f t="shared" si="1297"/>
        <v>4000000</v>
      </c>
      <c r="Q318" s="62">
        <f t="shared" si="1298"/>
        <v>4000000</v>
      </c>
      <c r="R318" s="62">
        <f t="shared" si="1299"/>
        <v>4000000</v>
      </c>
      <c r="S318" s="62">
        <f t="shared" si="1300"/>
        <v>4000000</v>
      </c>
      <c r="T318" s="62">
        <f t="shared" si="1301"/>
        <v>4000000</v>
      </c>
      <c r="U318" s="62">
        <f t="shared" si="1302"/>
        <v>4000000</v>
      </c>
      <c r="V318" s="62">
        <f t="shared" si="1303"/>
        <v>4000000</v>
      </c>
      <c r="W318" s="62">
        <f t="shared" si="1304"/>
        <v>4000000</v>
      </c>
      <c r="X318" s="62">
        <f t="shared" si="1305"/>
        <v>4000000</v>
      </c>
      <c r="Y318" s="62">
        <f t="shared" si="1306"/>
        <v>4000000</v>
      </c>
      <c r="Z318" s="62">
        <f t="shared" si="1307"/>
        <v>4000000</v>
      </c>
      <c r="AA318" s="62">
        <f t="shared" si="1308"/>
        <v>4000000</v>
      </c>
      <c r="AB318" s="62">
        <f t="shared" si="1309"/>
        <v>4000000</v>
      </c>
      <c r="AC318" s="62">
        <f t="shared" si="1310"/>
        <v>4000000</v>
      </c>
      <c r="AD318" s="62">
        <f t="shared" si="1311"/>
        <v>4000000</v>
      </c>
      <c r="AE318" s="62">
        <f t="shared" si="1312"/>
        <v>4000000</v>
      </c>
      <c r="AF318" s="56">
        <v>0</v>
      </c>
      <c r="AG318" s="56">
        <v>0</v>
      </c>
      <c r="AH318" s="56">
        <v>145667163.34</v>
      </c>
      <c r="AI318" s="56">
        <v>0</v>
      </c>
      <c r="AJ318" s="56">
        <v>0</v>
      </c>
      <c r="AK318" s="57">
        <v>1</v>
      </c>
      <c r="AL318" s="56">
        <v>0</v>
      </c>
      <c r="AM318" s="57">
        <v>0</v>
      </c>
      <c r="AN318" s="56">
        <v>0</v>
      </c>
    </row>
    <row r="319" spans="1:40" ht="50.25" outlineLevel="5">
      <c r="A319" s="59" t="s">
        <v>133</v>
      </c>
      <c r="B319" s="60" t="s">
        <v>17</v>
      </c>
      <c r="C319" s="60" t="s">
        <v>262</v>
      </c>
      <c r="D319" s="60" t="s">
        <v>268</v>
      </c>
      <c r="E319" s="60" t="s">
        <v>134</v>
      </c>
      <c r="F319" s="61" t="s">
        <v>18</v>
      </c>
      <c r="G319" s="61"/>
      <c r="H319" s="61"/>
      <c r="I319" s="61"/>
      <c r="J319" s="61"/>
      <c r="K319" s="61"/>
      <c r="L319" s="61"/>
      <c r="M319" s="62">
        <v>4000000</v>
      </c>
      <c r="N319" s="62">
        <v>4000000</v>
      </c>
      <c r="O319" s="62">
        <v>4000000</v>
      </c>
      <c r="P319" s="62">
        <v>4000000</v>
      </c>
      <c r="Q319" s="62">
        <v>4000000</v>
      </c>
      <c r="R319" s="62">
        <v>4000000</v>
      </c>
      <c r="S319" s="62">
        <v>4000000</v>
      </c>
      <c r="T319" s="62">
        <v>4000000</v>
      </c>
      <c r="U319" s="62">
        <v>4000000</v>
      </c>
      <c r="V319" s="62">
        <v>4000000</v>
      </c>
      <c r="W319" s="62">
        <v>4000000</v>
      </c>
      <c r="X319" s="62">
        <v>4000000</v>
      </c>
      <c r="Y319" s="62">
        <v>4000000</v>
      </c>
      <c r="Z319" s="62">
        <v>4000000</v>
      </c>
      <c r="AA319" s="62">
        <v>4000000</v>
      </c>
      <c r="AB319" s="62">
        <v>4000000</v>
      </c>
      <c r="AC319" s="62">
        <v>4000000</v>
      </c>
      <c r="AD319" s="62">
        <v>4000000</v>
      </c>
      <c r="AE319" s="62">
        <v>4000000</v>
      </c>
      <c r="AF319" s="50">
        <v>0</v>
      </c>
      <c r="AG319" s="50">
        <v>0</v>
      </c>
      <c r="AH319" s="50">
        <v>145667163.34</v>
      </c>
      <c r="AI319" s="50">
        <v>0</v>
      </c>
      <c r="AJ319" s="50">
        <v>0</v>
      </c>
      <c r="AK319" s="51">
        <v>1</v>
      </c>
      <c r="AL319" s="50">
        <v>0</v>
      </c>
      <c r="AM319" s="51">
        <v>0</v>
      </c>
      <c r="AN319" s="50">
        <v>0</v>
      </c>
    </row>
    <row r="320" spans="1:40" ht="38.25" outlineLevel="6">
      <c r="A320" s="59" t="s">
        <v>269</v>
      </c>
      <c r="B320" s="60" t="s">
        <v>17</v>
      </c>
      <c r="C320" s="60" t="s">
        <v>262</v>
      </c>
      <c r="D320" s="60" t="s">
        <v>270</v>
      </c>
      <c r="E320" s="60"/>
      <c r="F320" s="61" t="s">
        <v>18</v>
      </c>
      <c r="G320" s="61"/>
      <c r="H320" s="61"/>
      <c r="I320" s="61"/>
      <c r="J320" s="61"/>
      <c r="K320" s="61"/>
      <c r="L320" s="61"/>
      <c r="M320" s="62">
        <f aca="true" t="shared" si="1313" ref="M320:M321">M321</f>
        <v>200000</v>
      </c>
      <c r="N320" s="62">
        <f aca="true" t="shared" si="1314" ref="N320:N321">N321</f>
        <v>200000</v>
      </c>
      <c r="O320" s="62">
        <f aca="true" t="shared" si="1315" ref="O320:O321">O321</f>
        <v>0</v>
      </c>
      <c r="P320" s="62">
        <f aca="true" t="shared" si="1316" ref="P320:P321">P321</f>
        <v>0</v>
      </c>
      <c r="Q320" s="62">
        <f aca="true" t="shared" si="1317" ref="Q320:Q321">Q321</f>
        <v>0</v>
      </c>
      <c r="R320" s="62">
        <f aca="true" t="shared" si="1318" ref="R320:R321">R321</f>
        <v>0</v>
      </c>
      <c r="S320" s="62">
        <f aca="true" t="shared" si="1319" ref="S320:S321">S321</f>
        <v>0</v>
      </c>
      <c r="T320" s="62">
        <f aca="true" t="shared" si="1320" ref="T320:T321">T321</f>
        <v>0</v>
      </c>
      <c r="U320" s="62">
        <f aca="true" t="shared" si="1321" ref="U320:U321">U321</f>
        <v>0</v>
      </c>
      <c r="V320" s="62">
        <f aca="true" t="shared" si="1322" ref="V320:V321">V321</f>
        <v>0</v>
      </c>
      <c r="W320" s="62">
        <f aca="true" t="shared" si="1323" ref="W320:W321">W321</f>
        <v>0</v>
      </c>
      <c r="X320" s="62">
        <f aca="true" t="shared" si="1324" ref="X320:X321">X321</f>
        <v>0</v>
      </c>
      <c r="Y320" s="62">
        <f aca="true" t="shared" si="1325" ref="Y320:Y321">Y321</f>
        <v>0</v>
      </c>
      <c r="Z320" s="62">
        <f aca="true" t="shared" si="1326" ref="Z320:Z321">Z321</f>
        <v>0</v>
      </c>
      <c r="AA320" s="62">
        <f aca="true" t="shared" si="1327" ref="AA320:AA321">AA321</f>
        <v>0</v>
      </c>
      <c r="AB320" s="62">
        <f aca="true" t="shared" si="1328" ref="AB320:AB321">AB321</f>
        <v>0</v>
      </c>
      <c r="AC320" s="62">
        <f aca="true" t="shared" si="1329" ref="AC320:AC321">AC321</f>
        <v>0</v>
      </c>
      <c r="AD320" s="62">
        <f aca="true" t="shared" si="1330" ref="AD320:AD321">AD321</f>
        <v>0</v>
      </c>
      <c r="AE320" s="62">
        <f aca="true" t="shared" si="1331" ref="AE320:AE321">AE321</f>
        <v>84693.48</v>
      </c>
      <c r="AF320" s="50">
        <v>0</v>
      </c>
      <c r="AG320" s="50">
        <v>0</v>
      </c>
      <c r="AH320" s="50">
        <v>88191166.67</v>
      </c>
      <c r="AI320" s="50">
        <v>0</v>
      </c>
      <c r="AJ320" s="50">
        <v>0</v>
      </c>
      <c r="AK320" s="51">
        <v>1</v>
      </c>
      <c r="AL320" s="50">
        <v>0</v>
      </c>
      <c r="AM320" s="51">
        <v>0</v>
      </c>
      <c r="AN320" s="50">
        <v>0</v>
      </c>
    </row>
    <row r="321" spans="1:40" ht="15.75" outlineLevel="7">
      <c r="A321" s="59" t="s">
        <v>47</v>
      </c>
      <c r="B321" s="60" t="s">
        <v>17</v>
      </c>
      <c r="C321" s="60" t="s">
        <v>262</v>
      </c>
      <c r="D321" s="60" t="s">
        <v>270</v>
      </c>
      <c r="E321" s="60" t="s">
        <v>48</v>
      </c>
      <c r="F321" s="61" t="s">
        <v>18</v>
      </c>
      <c r="G321" s="61"/>
      <c r="H321" s="61"/>
      <c r="I321" s="61"/>
      <c r="J321" s="61"/>
      <c r="K321" s="61"/>
      <c r="L321" s="61"/>
      <c r="M321" s="62">
        <f t="shared" si="1313"/>
        <v>200000</v>
      </c>
      <c r="N321" s="62">
        <f t="shared" si="1314"/>
        <v>200000</v>
      </c>
      <c r="O321" s="62">
        <f t="shared" si="1315"/>
        <v>0</v>
      </c>
      <c r="P321" s="62">
        <f t="shared" si="1316"/>
        <v>0</v>
      </c>
      <c r="Q321" s="62">
        <f t="shared" si="1317"/>
        <v>0</v>
      </c>
      <c r="R321" s="62">
        <f t="shared" si="1318"/>
        <v>0</v>
      </c>
      <c r="S321" s="62">
        <f t="shared" si="1319"/>
        <v>0</v>
      </c>
      <c r="T321" s="62">
        <f t="shared" si="1320"/>
        <v>0</v>
      </c>
      <c r="U321" s="62">
        <f t="shared" si="1321"/>
        <v>0</v>
      </c>
      <c r="V321" s="62">
        <f t="shared" si="1322"/>
        <v>0</v>
      </c>
      <c r="W321" s="62">
        <f t="shared" si="1323"/>
        <v>0</v>
      </c>
      <c r="X321" s="62">
        <f t="shared" si="1324"/>
        <v>0</v>
      </c>
      <c r="Y321" s="62">
        <f t="shared" si="1325"/>
        <v>0</v>
      </c>
      <c r="Z321" s="62">
        <f t="shared" si="1326"/>
        <v>0</v>
      </c>
      <c r="AA321" s="62">
        <f t="shared" si="1327"/>
        <v>0</v>
      </c>
      <c r="AB321" s="62">
        <f t="shared" si="1328"/>
        <v>0</v>
      </c>
      <c r="AC321" s="62">
        <f t="shared" si="1329"/>
        <v>0</v>
      </c>
      <c r="AD321" s="62">
        <f t="shared" si="1330"/>
        <v>0</v>
      </c>
      <c r="AE321" s="62">
        <f t="shared" si="1331"/>
        <v>84693.48</v>
      </c>
      <c r="AF321" s="50">
        <v>0</v>
      </c>
      <c r="AG321" s="50">
        <v>0</v>
      </c>
      <c r="AH321" s="50">
        <v>88191166.67</v>
      </c>
      <c r="AI321" s="50">
        <v>0</v>
      </c>
      <c r="AJ321" s="50">
        <v>0</v>
      </c>
      <c r="AK321" s="51">
        <v>1</v>
      </c>
      <c r="AL321" s="50">
        <v>0</v>
      </c>
      <c r="AM321" s="51">
        <v>0</v>
      </c>
      <c r="AN321" s="50">
        <v>0</v>
      </c>
    </row>
    <row r="322" spans="1:40" ht="50.25" outlineLevel="7">
      <c r="A322" s="59" t="s">
        <v>133</v>
      </c>
      <c r="B322" s="60" t="s">
        <v>17</v>
      </c>
      <c r="C322" s="60" t="s">
        <v>262</v>
      </c>
      <c r="D322" s="60" t="s">
        <v>270</v>
      </c>
      <c r="E322" s="60" t="s">
        <v>134</v>
      </c>
      <c r="F322" s="61" t="s">
        <v>18</v>
      </c>
      <c r="G322" s="61"/>
      <c r="H322" s="61"/>
      <c r="I322" s="61"/>
      <c r="J322" s="61"/>
      <c r="K322" s="61"/>
      <c r="L322" s="61"/>
      <c r="M322" s="62">
        <v>200000</v>
      </c>
      <c r="N322" s="62">
        <v>200000</v>
      </c>
      <c r="O322" s="63"/>
      <c r="P322" s="63"/>
      <c r="Q322" s="63"/>
      <c r="R322" s="63"/>
      <c r="S322" s="63"/>
      <c r="T322" s="63"/>
      <c r="U322" s="63"/>
      <c r="V322" s="63"/>
      <c r="W322" s="63"/>
      <c r="X322" s="63"/>
      <c r="Y322" s="63"/>
      <c r="Z322" s="63"/>
      <c r="AA322" s="63"/>
      <c r="AB322" s="63"/>
      <c r="AC322" s="63"/>
      <c r="AD322" s="63"/>
      <c r="AE322" s="62">
        <v>84693.48</v>
      </c>
      <c r="AF322" s="50">
        <v>0</v>
      </c>
      <c r="AG322" s="50">
        <v>0</v>
      </c>
      <c r="AH322" s="50">
        <v>88191166.67</v>
      </c>
      <c r="AI322" s="50">
        <v>0</v>
      </c>
      <c r="AJ322" s="50">
        <v>0</v>
      </c>
      <c r="AK322" s="51">
        <v>1</v>
      </c>
      <c r="AL322" s="50">
        <v>0</v>
      </c>
      <c r="AM322" s="51">
        <v>0</v>
      </c>
      <c r="AN322" s="50">
        <v>0</v>
      </c>
    </row>
    <row r="323" spans="1:40" ht="26.25" outlineLevel="7">
      <c r="A323" s="59" t="s">
        <v>271</v>
      </c>
      <c r="B323" s="60" t="s">
        <v>17</v>
      </c>
      <c r="C323" s="60" t="s">
        <v>262</v>
      </c>
      <c r="D323" s="60" t="s">
        <v>272</v>
      </c>
      <c r="E323" s="60"/>
      <c r="F323" s="61"/>
      <c r="G323" s="61"/>
      <c r="H323" s="61"/>
      <c r="I323" s="61"/>
      <c r="J323" s="61"/>
      <c r="K323" s="61"/>
      <c r="L323" s="61"/>
      <c r="M323" s="62">
        <f aca="true" t="shared" si="1332" ref="M323:M324">M324</f>
        <v>300000</v>
      </c>
      <c r="N323" s="62">
        <f aca="true" t="shared" si="1333" ref="N323:N324">N324</f>
        <v>300000</v>
      </c>
      <c r="O323" s="62">
        <f aca="true" t="shared" si="1334" ref="O323:O324">O324</f>
        <v>0</v>
      </c>
      <c r="P323" s="62">
        <f aca="true" t="shared" si="1335" ref="P323:P324">P324</f>
        <v>0</v>
      </c>
      <c r="Q323" s="62">
        <f aca="true" t="shared" si="1336" ref="Q323:Q324">Q324</f>
        <v>0</v>
      </c>
      <c r="R323" s="62">
        <f aca="true" t="shared" si="1337" ref="R323:R324">R324</f>
        <v>0</v>
      </c>
      <c r="S323" s="62">
        <f aca="true" t="shared" si="1338" ref="S323:S324">S324</f>
        <v>0</v>
      </c>
      <c r="T323" s="62">
        <f aca="true" t="shared" si="1339" ref="T323:T324">T324</f>
        <v>0</v>
      </c>
      <c r="U323" s="62">
        <f aca="true" t="shared" si="1340" ref="U323:U324">U324</f>
        <v>0</v>
      </c>
      <c r="V323" s="62">
        <f aca="true" t="shared" si="1341" ref="V323:V324">V324</f>
        <v>0</v>
      </c>
      <c r="W323" s="62">
        <f aca="true" t="shared" si="1342" ref="W323:W324">W324</f>
        <v>0</v>
      </c>
      <c r="X323" s="62">
        <f aca="true" t="shared" si="1343" ref="X323:X324">X324</f>
        <v>0</v>
      </c>
      <c r="Y323" s="62">
        <f aca="true" t="shared" si="1344" ref="Y323:Y324">Y324</f>
        <v>0</v>
      </c>
      <c r="Z323" s="62">
        <f aca="true" t="shared" si="1345" ref="Z323:Z324">Z324</f>
        <v>0</v>
      </c>
      <c r="AA323" s="62">
        <f aca="true" t="shared" si="1346" ref="AA323:AA324">AA324</f>
        <v>0</v>
      </c>
      <c r="AB323" s="62">
        <f aca="true" t="shared" si="1347" ref="AB323:AB324">AB324</f>
        <v>0</v>
      </c>
      <c r="AC323" s="62">
        <f aca="true" t="shared" si="1348" ref="AC323:AC324">AC324</f>
        <v>0</v>
      </c>
      <c r="AD323" s="62">
        <f aca="true" t="shared" si="1349" ref="AD323:AD324">AD324</f>
        <v>0</v>
      </c>
      <c r="AE323" s="62">
        <f aca="true" t="shared" si="1350" ref="AE323:AE324">AE324</f>
        <v>0</v>
      </c>
      <c r="AF323" s="50"/>
      <c r="AG323" s="50"/>
      <c r="AH323" s="50"/>
      <c r="AI323" s="50"/>
      <c r="AJ323" s="50"/>
      <c r="AK323" s="51"/>
      <c r="AL323" s="50"/>
      <c r="AM323" s="51"/>
      <c r="AN323" s="50"/>
    </row>
    <row r="324" spans="1:40" ht="15.75" outlineLevel="7">
      <c r="A324" s="59" t="s">
        <v>47</v>
      </c>
      <c r="B324" s="60" t="s">
        <v>17</v>
      </c>
      <c r="C324" s="60" t="s">
        <v>262</v>
      </c>
      <c r="D324" s="60" t="s">
        <v>272</v>
      </c>
      <c r="E324" s="60" t="s">
        <v>48</v>
      </c>
      <c r="F324" s="61"/>
      <c r="G324" s="61"/>
      <c r="H324" s="61"/>
      <c r="I324" s="61"/>
      <c r="J324" s="61"/>
      <c r="K324" s="61"/>
      <c r="L324" s="61"/>
      <c r="M324" s="62">
        <f t="shared" si="1332"/>
        <v>300000</v>
      </c>
      <c r="N324" s="62">
        <f t="shared" si="1333"/>
        <v>300000</v>
      </c>
      <c r="O324" s="62">
        <f t="shared" si="1334"/>
        <v>0</v>
      </c>
      <c r="P324" s="62">
        <f t="shared" si="1335"/>
        <v>0</v>
      </c>
      <c r="Q324" s="62">
        <f t="shared" si="1336"/>
        <v>0</v>
      </c>
      <c r="R324" s="62">
        <f t="shared" si="1337"/>
        <v>0</v>
      </c>
      <c r="S324" s="62">
        <f t="shared" si="1338"/>
        <v>0</v>
      </c>
      <c r="T324" s="62">
        <f t="shared" si="1339"/>
        <v>0</v>
      </c>
      <c r="U324" s="62">
        <f t="shared" si="1340"/>
        <v>0</v>
      </c>
      <c r="V324" s="62">
        <f t="shared" si="1341"/>
        <v>0</v>
      </c>
      <c r="W324" s="62">
        <f t="shared" si="1342"/>
        <v>0</v>
      </c>
      <c r="X324" s="62">
        <f t="shared" si="1343"/>
        <v>0</v>
      </c>
      <c r="Y324" s="62">
        <f t="shared" si="1344"/>
        <v>0</v>
      </c>
      <c r="Z324" s="62">
        <f t="shared" si="1345"/>
        <v>0</v>
      </c>
      <c r="AA324" s="62">
        <f t="shared" si="1346"/>
        <v>0</v>
      </c>
      <c r="AB324" s="62">
        <f t="shared" si="1347"/>
        <v>0</v>
      </c>
      <c r="AC324" s="62">
        <f t="shared" si="1348"/>
        <v>0</v>
      </c>
      <c r="AD324" s="62">
        <f t="shared" si="1349"/>
        <v>0</v>
      </c>
      <c r="AE324" s="62">
        <f t="shared" si="1350"/>
        <v>0</v>
      </c>
      <c r="AF324" s="50"/>
      <c r="AG324" s="50"/>
      <c r="AH324" s="50"/>
      <c r="AI324" s="50"/>
      <c r="AJ324" s="50"/>
      <c r="AK324" s="51"/>
      <c r="AL324" s="50"/>
      <c r="AM324" s="51"/>
      <c r="AN324" s="50"/>
    </row>
    <row r="325" spans="1:40" ht="50.25" outlineLevel="7">
      <c r="A325" s="59" t="s">
        <v>133</v>
      </c>
      <c r="B325" s="60" t="s">
        <v>17</v>
      </c>
      <c r="C325" s="60" t="s">
        <v>262</v>
      </c>
      <c r="D325" s="60" t="s">
        <v>272</v>
      </c>
      <c r="E325" s="60" t="s">
        <v>134</v>
      </c>
      <c r="F325" s="61"/>
      <c r="G325" s="61"/>
      <c r="H325" s="61"/>
      <c r="I325" s="61"/>
      <c r="J325" s="61"/>
      <c r="K325" s="61"/>
      <c r="L325" s="61"/>
      <c r="M325" s="62">
        <v>300000</v>
      </c>
      <c r="N325" s="62">
        <v>300000</v>
      </c>
      <c r="O325" s="63"/>
      <c r="P325" s="63"/>
      <c r="Q325" s="63"/>
      <c r="R325" s="63"/>
      <c r="S325" s="63"/>
      <c r="T325" s="63"/>
      <c r="U325" s="63"/>
      <c r="V325" s="63"/>
      <c r="W325" s="63"/>
      <c r="X325" s="63"/>
      <c r="Y325" s="63"/>
      <c r="Z325" s="63"/>
      <c r="AA325" s="63"/>
      <c r="AB325" s="63"/>
      <c r="AC325" s="63"/>
      <c r="AD325" s="63"/>
      <c r="AE325" s="62">
        <v>0</v>
      </c>
      <c r="AF325" s="50"/>
      <c r="AG325" s="50"/>
      <c r="AH325" s="50"/>
      <c r="AI325" s="50"/>
      <c r="AJ325" s="50"/>
      <c r="AK325" s="51"/>
      <c r="AL325" s="50"/>
      <c r="AM325" s="51"/>
      <c r="AN325" s="50"/>
    </row>
    <row r="326" spans="1:40" ht="38.25" outlineLevel="6">
      <c r="A326" s="59" t="s">
        <v>273</v>
      </c>
      <c r="B326" s="60" t="s">
        <v>17</v>
      </c>
      <c r="C326" s="60" t="s">
        <v>262</v>
      </c>
      <c r="D326" s="60" t="s">
        <v>274</v>
      </c>
      <c r="E326" s="60"/>
      <c r="F326" s="61" t="s">
        <v>18</v>
      </c>
      <c r="G326" s="61"/>
      <c r="H326" s="61"/>
      <c r="I326" s="61"/>
      <c r="J326" s="61"/>
      <c r="K326" s="61"/>
      <c r="L326" s="61"/>
      <c r="M326" s="62">
        <f>M327+M330</f>
        <v>1350000</v>
      </c>
      <c r="N326" s="62">
        <f>N327+N330</f>
        <v>1350000</v>
      </c>
      <c r="O326" s="62">
        <f>O327+O330</f>
        <v>1000000</v>
      </c>
      <c r="P326" s="62">
        <f>P327+P330</f>
        <v>1000000</v>
      </c>
      <c r="Q326" s="62">
        <f>Q327+Q330</f>
        <v>1000000</v>
      </c>
      <c r="R326" s="62">
        <f>R327+R330</f>
        <v>1000000</v>
      </c>
      <c r="S326" s="62">
        <f>S327+S330</f>
        <v>1000000</v>
      </c>
      <c r="T326" s="62">
        <f>T327+T330</f>
        <v>1000000</v>
      </c>
      <c r="U326" s="62">
        <f>U327+U330</f>
        <v>1000000</v>
      </c>
      <c r="V326" s="62">
        <f>V327+V330</f>
        <v>1000000</v>
      </c>
      <c r="W326" s="62">
        <f>W327+W330</f>
        <v>1000000</v>
      </c>
      <c r="X326" s="62">
        <f>X327+X330</f>
        <v>1000000</v>
      </c>
      <c r="Y326" s="62">
        <f>Y327+Y330</f>
        <v>1000000</v>
      </c>
      <c r="Z326" s="62">
        <f>Z327+Z330</f>
        <v>1000000</v>
      </c>
      <c r="AA326" s="62">
        <f>AA327+AA330</f>
        <v>1000000</v>
      </c>
      <c r="AB326" s="62">
        <f>AB327+AB330</f>
        <v>1000000</v>
      </c>
      <c r="AC326" s="62">
        <f>AC327+AC330</f>
        <v>1000000</v>
      </c>
      <c r="AD326" s="62">
        <f>AD327+AD330</f>
        <v>1000000</v>
      </c>
      <c r="AE326" s="62">
        <f>AE327+AE330</f>
        <v>1282346.96</v>
      </c>
      <c r="AF326" s="50">
        <v>0</v>
      </c>
      <c r="AG326" s="50">
        <v>0</v>
      </c>
      <c r="AH326" s="50">
        <v>57475996.67</v>
      </c>
      <c r="AI326" s="50">
        <v>0</v>
      </c>
      <c r="AJ326" s="50">
        <v>0</v>
      </c>
      <c r="AK326" s="51">
        <v>1</v>
      </c>
      <c r="AL326" s="50">
        <v>0</v>
      </c>
      <c r="AM326" s="51">
        <v>0</v>
      </c>
      <c r="AN326" s="50">
        <v>0</v>
      </c>
    </row>
    <row r="327" spans="1:40" ht="38.25" outlineLevel="7">
      <c r="A327" s="59" t="s">
        <v>275</v>
      </c>
      <c r="B327" s="60" t="s">
        <v>17</v>
      </c>
      <c r="C327" s="60" t="s">
        <v>262</v>
      </c>
      <c r="D327" s="60" t="s">
        <v>276</v>
      </c>
      <c r="E327" s="60"/>
      <c r="F327" s="61" t="s">
        <v>18</v>
      </c>
      <c r="G327" s="61"/>
      <c r="H327" s="61"/>
      <c r="I327" s="61"/>
      <c r="J327" s="61"/>
      <c r="K327" s="61"/>
      <c r="L327" s="61"/>
      <c r="M327" s="62">
        <f aca="true" t="shared" si="1351" ref="M327:M328">M328</f>
        <v>350000</v>
      </c>
      <c r="N327" s="62">
        <f aca="true" t="shared" si="1352" ref="N327:N328">N328</f>
        <v>350000</v>
      </c>
      <c r="O327" s="62">
        <f aca="true" t="shared" si="1353" ref="O327:O328">O328</f>
        <v>0</v>
      </c>
      <c r="P327" s="62">
        <f aca="true" t="shared" si="1354" ref="P327:P328">P328</f>
        <v>0</v>
      </c>
      <c r="Q327" s="62">
        <f aca="true" t="shared" si="1355" ref="Q327:Q328">Q328</f>
        <v>0</v>
      </c>
      <c r="R327" s="62">
        <f aca="true" t="shared" si="1356" ref="R327:R328">R328</f>
        <v>0</v>
      </c>
      <c r="S327" s="62">
        <f aca="true" t="shared" si="1357" ref="S327:S328">S328</f>
        <v>0</v>
      </c>
      <c r="T327" s="62">
        <f aca="true" t="shared" si="1358" ref="T327:T328">T328</f>
        <v>0</v>
      </c>
      <c r="U327" s="62">
        <f aca="true" t="shared" si="1359" ref="U327:U328">U328</f>
        <v>0</v>
      </c>
      <c r="V327" s="62">
        <f aca="true" t="shared" si="1360" ref="V327:V328">V328</f>
        <v>0</v>
      </c>
      <c r="W327" s="62">
        <f aca="true" t="shared" si="1361" ref="W327:W328">W328</f>
        <v>0</v>
      </c>
      <c r="X327" s="62">
        <f aca="true" t="shared" si="1362" ref="X327:X328">X328</f>
        <v>0</v>
      </c>
      <c r="Y327" s="62">
        <f aca="true" t="shared" si="1363" ref="Y327:Y328">Y328</f>
        <v>0</v>
      </c>
      <c r="Z327" s="62">
        <f aca="true" t="shared" si="1364" ref="Z327:Z328">Z328</f>
        <v>0</v>
      </c>
      <c r="AA327" s="62">
        <f aca="true" t="shared" si="1365" ref="AA327:AA328">AA328</f>
        <v>0</v>
      </c>
      <c r="AB327" s="62">
        <f aca="true" t="shared" si="1366" ref="AB327:AB328">AB328</f>
        <v>0</v>
      </c>
      <c r="AC327" s="62">
        <f aca="true" t="shared" si="1367" ref="AC327:AC328">AC328</f>
        <v>0</v>
      </c>
      <c r="AD327" s="62">
        <f aca="true" t="shared" si="1368" ref="AD327:AD328">AD328</f>
        <v>0</v>
      </c>
      <c r="AE327" s="62">
        <f aca="true" t="shared" si="1369" ref="AE327:AE328">AE328</f>
        <v>282346.96</v>
      </c>
      <c r="AF327" s="50">
        <v>0</v>
      </c>
      <c r="AG327" s="50">
        <v>0</v>
      </c>
      <c r="AH327" s="50">
        <v>57475996.67</v>
      </c>
      <c r="AI327" s="50">
        <v>0</v>
      </c>
      <c r="AJ327" s="50">
        <v>0</v>
      </c>
      <c r="AK327" s="51">
        <v>1</v>
      </c>
      <c r="AL327" s="50">
        <v>0</v>
      </c>
      <c r="AM327" s="51">
        <v>0</v>
      </c>
      <c r="AN327" s="50">
        <v>0</v>
      </c>
    </row>
    <row r="328" spans="1:40" ht="15.75" outlineLevel="7">
      <c r="A328" s="59" t="s">
        <v>47</v>
      </c>
      <c r="B328" s="60" t="s">
        <v>17</v>
      </c>
      <c r="C328" s="60" t="s">
        <v>262</v>
      </c>
      <c r="D328" s="60" t="s">
        <v>276</v>
      </c>
      <c r="E328" s="60" t="s">
        <v>48</v>
      </c>
      <c r="F328" s="61" t="s">
        <v>18</v>
      </c>
      <c r="G328" s="61"/>
      <c r="H328" s="61"/>
      <c r="I328" s="61"/>
      <c r="J328" s="61"/>
      <c r="K328" s="61"/>
      <c r="L328" s="61"/>
      <c r="M328" s="62">
        <f t="shared" si="1351"/>
        <v>350000</v>
      </c>
      <c r="N328" s="62">
        <f t="shared" si="1352"/>
        <v>350000</v>
      </c>
      <c r="O328" s="62">
        <f t="shared" si="1353"/>
        <v>0</v>
      </c>
      <c r="P328" s="62">
        <f t="shared" si="1354"/>
        <v>0</v>
      </c>
      <c r="Q328" s="62">
        <f t="shared" si="1355"/>
        <v>0</v>
      </c>
      <c r="R328" s="62">
        <f t="shared" si="1356"/>
        <v>0</v>
      </c>
      <c r="S328" s="62">
        <f t="shared" si="1357"/>
        <v>0</v>
      </c>
      <c r="T328" s="62">
        <f t="shared" si="1358"/>
        <v>0</v>
      </c>
      <c r="U328" s="62">
        <f t="shared" si="1359"/>
        <v>0</v>
      </c>
      <c r="V328" s="62">
        <f t="shared" si="1360"/>
        <v>0</v>
      </c>
      <c r="W328" s="62">
        <f t="shared" si="1361"/>
        <v>0</v>
      </c>
      <c r="X328" s="62">
        <f t="shared" si="1362"/>
        <v>0</v>
      </c>
      <c r="Y328" s="62">
        <f t="shared" si="1363"/>
        <v>0</v>
      </c>
      <c r="Z328" s="62">
        <f t="shared" si="1364"/>
        <v>0</v>
      </c>
      <c r="AA328" s="62">
        <f t="shared" si="1365"/>
        <v>0</v>
      </c>
      <c r="AB328" s="62">
        <f t="shared" si="1366"/>
        <v>0</v>
      </c>
      <c r="AC328" s="62">
        <f t="shared" si="1367"/>
        <v>0</v>
      </c>
      <c r="AD328" s="62">
        <f t="shared" si="1368"/>
        <v>0</v>
      </c>
      <c r="AE328" s="62">
        <f t="shared" si="1369"/>
        <v>282346.96</v>
      </c>
      <c r="AF328" s="50">
        <v>0</v>
      </c>
      <c r="AG328" s="50">
        <v>0</v>
      </c>
      <c r="AH328" s="50">
        <v>57475996.67</v>
      </c>
      <c r="AI328" s="50">
        <v>0</v>
      </c>
      <c r="AJ328" s="50">
        <v>0</v>
      </c>
      <c r="AK328" s="51">
        <v>1</v>
      </c>
      <c r="AL328" s="50">
        <v>0</v>
      </c>
      <c r="AM328" s="51">
        <v>0</v>
      </c>
      <c r="AN328" s="50">
        <v>0</v>
      </c>
    </row>
    <row r="329" spans="1:40" ht="50.25" outlineLevel="3">
      <c r="A329" s="59" t="s">
        <v>133</v>
      </c>
      <c r="B329" s="60" t="s">
        <v>17</v>
      </c>
      <c r="C329" s="60" t="s">
        <v>262</v>
      </c>
      <c r="D329" s="60" t="s">
        <v>276</v>
      </c>
      <c r="E329" s="60" t="s">
        <v>134</v>
      </c>
      <c r="F329" s="61" t="s">
        <v>18</v>
      </c>
      <c r="G329" s="61"/>
      <c r="H329" s="61"/>
      <c r="I329" s="61"/>
      <c r="J329" s="61"/>
      <c r="K329" s="61"/>
      <c r="L329" s="61"/>
      <c r="M329" s="62">
        <v>350000</v>
      </c>
      <c r="N329" s="62">
        <v>350000</v>
      </c>
      <c r="O329" s="62"/>
      <c r="P329" s="62"/>
      <c r="Q329" s="62"/>
      <c r="R329" s="62"/>
      <c r="S329" s="62"/>
      <c r="T329" s="62"/>
      <c r="U329" s="62"/>
      <c r="V329" s="62"/>
      <c r="W329" s="62"/>
      <c r="X329" s="62"/>
      <c r="Y329" s="62"/>
      <c r="Z329" s="62"/>
      <c r="AA329" s="62"/>
      <c r="AB329" s="62"/>
      <c r="AC329" s="62"/>
      <c r="AD329" s="62"/>
      <c r="AE329" s="62">
        <v>282346.96</v>
      </c>
      <c r="AF329" s="50">
        <v>0</v>
      </c>
      <c r="AG329" s="50">
        <v>0</v>
      </c>
      <c r="AH329" s="50">
        <v>1437072</v>
      </c>
      <c r="AI329" s="50">
        <v>0</v>
      </c>
      <c r="AJ329" s="50">
        <v>193648</v>
      </c>
      <c r="AK329" s="51">
        <v>0.88125</v>
      </c>
      <c r="AL329" s="50">
        <v>0</v>
      </c>
      <c r="AM329" s="51">
        <v>0</v>
      </c>
      <c r="AN329" s="50">
        <v>0</v>
      </c>
    </row>
    <row r="330" spans="1:40" ht="15.75" outlineLevel="4">
      <c r="A330" s="59" t="s">
        <v>277</v>
      </c>
      <c r="B330" s="60" t="s">
        <v>17</v>
      </c>
      <c r="C330" s="60" t="s">
        <v>262</v>
      </c>
      <c r="D330" s="60" t="s">
        <v>278</v>
      </c>
      <c r="E330" s="60"/>
      <c r="F330" s="61" t="s">
        <v>18</v>
      </c>
      <c r="G330" s="61"/>
      <c r="H330" s="61"/>
      <c r="I330" s="61"/>
      <c r="J330" s="61"/>
      <c r="K330" s="61"/>
      <c r="L330" s="61"/>
      <c r="M330" s="62">
        <f aca="true" t="shared" si="1370" ref="M330:M331">M331</f>
        <v>1000000</v>
      </c>
      <c r="N330" s="62">
        <f aca="true" t="shared" si="1371" ref="N330:N331">N331</f>
        <v>1000000</v>
      </c>
      <c r="O330" s="62">
        <f aca="true" t="shared" si="1372" ref="O330:O331">O331</f>
        <v>1000000</v>
      </c>
      <c r="P330" s="62">
        <f aca="true" t="shared" si="1373" ref="P330:P331">P331</f>
        <v>1000000</v>
      </c>
      <c r="Q330" s="62">
        <f aca="true" t="shared" si="1374" ref="Q330:Q331">Q331</f>
        <v>1000000</v>
      </c>
      <c r="R330" s="62">
        <f aca="true" t="shared" si="1375" ref="R330:R331">R331</f>
        <v>1000000</v>
      </c>
      <c r="S330" s="62">
        <f aca="true" t="shared" si="1376" ref="S330:S331">S331</f>
        <v>1000000</v>
      </c>
      <c r="T330" s="62">
        <f aca="true" t="shared" si="1377" ref="T330:T331">T331</f>
        <v>1000000</v>
      </c>
      <c r="U330" s="62">
        <f aca="true" t="shared" si="1378" ref="U330:U331">U331</f>
        <v>1000000</v>
      </c>
      <c r="V330" s="62">
        <f aca="true" t="shared" si="1379" ref="V330:V331">V331</f>
        <v>1000000</v>
      </c>
      <c r="W330" s="62">
        <f aca="true" t="shared" si="1380" ref="W330:W331">W331</f>
        <v>1000000</v>
      </c>
      <c r="X330" s="62">
        <f aca="true" t="shared" si="1381" ref="X330:X331">X331</f>
        <v>1000000</v>
      </c>
      <c r="Y330" s="62">
        <f aca="true" t="shared" si="1382" ref="Y330:Y331">Y331</f>
        <v>1000000</v>
      </c>
      <c r="Z330" s="62">
        <f aca="true" t="shared" si="1383" ref="Z330:Z331">Z331</f>
        <v>1000000</v>
      </c>
      <c r="AA330" s="62">
        <f aca="true" t="shared" si="1384" ref="AA330:AA331">AA331</f>
        <v>1000000</v>
      </c>
      <c r="AB330" s="62">
        <f aca="true" t="shared" si="1385" ref="AB330:AB331">AB331</f>
        <v>1000000</v>
      </c>
      <c r="AC330" s="62">
        <f aca="true" t="shared" si="1386" ref="AC330:AC331">AC331</f>
        <v>1000000</v>
      </c>
      <c r="AD330" s="62">
        <f aca="true" t="shared" si="1387" ref="AD330:AD331">AD331</f>
        <v>1000000</v>
      </c>
      <c r="AE330" s="62">
        <f aca="true" t="shared" si="1388" ref="AE330:AE331">AE331</f>
        <v>1000000</v>
      </c>
      <c r="AF330" s="50">
        <v>0</v>
      </c>
      <c r="AG330" s="50">
        <v>0</v>
      </c>
      <c r="AH330" s="50">
        <v>1437072</v>
      </c>
      <c r="AI330" s="50">
        <v>0</v>
      </c>
      <c r="AJ330" s="50">
        <v>193648</v>
      </c>
      <c r="AK330" s="51">
        <v>0.88125</v>
      </c>
      <c r="AL330" s="50">
        <v>0</v>
      </c>
      <c r="AM330" s="51">
        <v>0</v>
      </c>
      <c r="AN330" s="50">
        <v>0</v>
      </c>
    </row>
    <row r="331" spans="1:40" ht="15.75" outlineLevel="5">
      <c r="A331" s="59" t="s">
        <v>240</v>
      </c>
      <c r="B331" s="60" t="s">
        <v>17</v>
      </c>
      <c r="C331" s="60" t="s">
        <v>262</v>
      </c>
      <c r="D331" s="60" t="s">
        <v>278</v>
      </c>
      <c r="E331" s="60" t="s">
        <v>48</v>
      </c>
      <c r="F331" s="61" t="s">
        <v>18</v>
      </c>
      <c r="G331" s="61"/>
      <c r="H331" s="61"/>
      <c r="I331" s="61"/>
      <c r="J331" s="61"/>
      <c r="K331" s="61"/>
      <c r="L331" s="61"/>
      <c r="M331" s="62">
        <f t="shared" si="1370"/>
        <v>1000000</v>
      </c>
      <c r="N331" s="62">
        <f t="shared" si="1371"/>
        <v>1000000</v>
      </c>
      <c r="O331" s="62">
        <f t="shared" si="1372"/>
        <v>1000000</v>
      </c>
      <c r="P331" s="62">
        <f t="shared" si="1373"/>
        <v>1000000</v>
      </c>
      <c r="Q331" s="62">
        <f t="shared" si="1374"/>
        <v>1000000</v>
      </c>
      <c r="R331" s="62">
        <f t="shared" si="1375"/>
        <v>1000000</v>
      </c>
      <c r="S331" s="62">
        <f t="shared" si="1376"/>
        <v>1000000</v>
      </c>
      <c r="T331" s="62">
        <f t="shared" si="1377"/>
        <v>1000000</v>
      </c>
      <c r="U331" s="62">
        <f t="shared" si="1378"/>
        <v>1000000</v>
      </c>
      <c r="V331" s="62">
        <f t="shared" si="1379"/>
        <v>1000000</v>
      </c>
      <c r="W331" s="62">
        <f t="shared" si="1380"/>
        <v>1000000</v>
      </c>
      <c r="X331" s="62">
        <f t="shared" si="1381"/>
        <v>1000000</v>
      </c>
      <c r="Y331" s="62">
        <f t="shared" si="1382"/>
        <v>1000000</v>
      </c>
      <c r="Z331" s="62">
        <f t="shared" si="1383"/>
        <v>1000000</v>
      </c>
      <c r="AA331" s="62">
        <f t="shared" si="1384"/>
        <v>1000000</v>
      </c>
      <c r="AB331" s="62">
        <f t="shared" si="1385"/>
        <v>1000000</v>
      </c>
      <c r="AC331" s="62">
        <f t="shared" si="1386"/>
        <v>1000000</v>
      </c>
      <c r="AD331" s="62">
        <f t="shared" si="1387"/>
        <v>1000000</v>
      </c>
      <c r="AE331" s="62">
        <f t="shared" si="1388"/>
        <v>1000000</v>
      </c>
      <c r="AF331" s="50">
        <v>0</v>
      </c>
      <c r="AG331" s="50">
        <v>0</v>
      </c>
      <c r="AH331" s="50">
        <v>1437072</v>
      </c>
      <c r="AI331" s="50">
        <v>0</v>
      </c>
      <c r="AJ331" s="50">
        <v>193648</v>
      </c>
      <c r="AK331" s="51">
        <v>0.88125</v>
      </c>
      <c r="AL331" s="50">
        <v>0</v>
      </c>
      <c r="AM331" s="51">
        <v>0</v>
      </c>
      <c r="AN331" s="50">
        <v>0</v>
      </c>
    </row>
    <row r="332" spans="1:40" ht="50.25" outlineLevel="6">
      <c r="A332" s="59" t="s">
        <v>133</v>
      </c>
      <c r="B332" s="60" t="s">
        <v>17</v>
      </c>
      <c r="C332" s="60" t="s">
        <v>262</v>
      </c>
      <c r="D332" s="60" t="s">
        <v>278</v>
      </c>
      <c r="E332" s="60" t="s">
        <v>134</v>
      </c>
      <c r="F332" s="61" t="s">
        <v>18</v>
      </c>
      <c r="G332" s="61"/>
      <c r="H332" s="61"/>
      <c r="I332" s="61"/>
      <c r="J332" s="61"/>
      <c r="K332" s="61"/>
      <c r="L332" s="61"/>
      <c r="M332" s="62">
        <v>1000000</v>
      </c>
      <c r="N332" s="62">
        <v>1000000</v>
      </c>
      <c r="O332" s="62">
        <v>1000000</v>
      </c>
      <c r="P332" s="62">
        <v>1000000</v>
      </c>
      <c r="Q332" s="62">
        <v>1000000</v>
      </c>
      <c r="R332" s="62">
        <v>1000000</v>
      </c>
      <c r="S332" s="62">
        <v>1000000</v>
      </c>
      <c r="T332" s="62">
        <v>1000000</v>
      </c>
      <c r="U332" s="62">
        <v>1000000</v>
      </c>
      <c r="V332" s="62">
        <v>1000000</v>
      </c>
      <c r="W332" s="62">
        <v>1000000</v>
      </c>
      <c r="X332" s="62">
        <v>1000000</v>
      </c>
      <c r="Y332" s="62">
        <v>1000000</v>
      </c>
      <c r="Z332" s="62">
        <v>1000000</v>
      </c>
      <c r="AA332" s="62">
        <v>1000000</v>
      </c>
      <c r="AB332" s="62">
        <v>1000000</v>
      </c>
      <c r="AC332" s="62">
        <v>1000000</v>
      </c>
      <c r="AD332" s="62">
        <v>1000000</v>
      </c>
      <c r="AE332" s="62">
        <v>1000000</v>
      </c>
      <c r="AF332" s="50">
        <v>0</v>
      </c>
      <c r="AG332" s="50">
        <v>0</v>
      </c>
      <c r="AH332" s="50">
        <v>1437072</v>
      </c>
      <c r="AI332" s="50">
        <v>0</v>
      </c>
      <c r="AJ332" s="50">
        <v>193648</v>
      </c>
      <c r="AK332" s="51">
        <v>0.88125</v>
      </c>
      <c r="AL332" s="50">
        <v>0</v>
      </c>
      <c r="AM332" s="51">
        <v>0</v>
      </c>
      <c r="AN332" s="50">
        <v>0</v>
      </c>
    </row>
    <row r="333" spans="1:40" ht="38.25" outlineLevel="7">
      <c r="A333" s="59" t="s">
        <v>279</v>
      </c>
      <c r="B333" s="60" t="s">
        <v>17</v>
      </c>
      <c r="C333" s="60" t="s">
        <v>262</v>
      </c>
      <c r="D333" s="60" t="s">
        <v>280</v>
      </c>
      <c r="E333" s="60"/>
      <c r="F333" s="61" t="s">
        <v>18</v>
      </c>
      <c r="G333" s="61"/>
      <c r="H333" s="61"/>
      <c r="I333" s="61"/>
      <c r="J333" s="61"/>
      <c r="K333" s="61"/>
      <c r="L333" s="61"/>
      <c r="M333" s="62">
        <f>M340+M334+M337+M343</f>
        <v>129332280</v>
      </c>
      <c r="N333" s="62">
        <f>N340+N334+N337+N343</f>
        <v>129332280</v>
      </c>
      <c r="O333" s="62">
        <f>O340+O334+O337+O343</f>
        <v>129332280</v>
      </c>
      <c r="P333" s="62">
        <f>P340+P334+P337+P343</f>
        <v>129332280</v>
      </c>
      <c r="Q333" s="62">
        <f>Q340+Q334+Q337+Q343</f>
        <v>129332280</v>
      </c>
      <c r="R333" s="62">
        <f>R340+R334+R337+R343</f>
        <v>129332280</v>
      </c>
      <c r="S333" s="62">
        <f>S340+S334+S337+S343</f>
        <v>129332280</v>
      </c>
      <c r="T333" s="62">
        <f>T340+T334+T337+T343</f>
        <v>129332280</v>
      </c>
      <c r="U333" s="62">
        <f>U340+U334+U337+U343</f>
        <v>129332280</v>
      </c>
      <c r="V333" s="62">
        <f>V340+V334+V337+V343</f>
        <v>129332280</v>
      </c>
      <c r="W333" s="62">
        <f>W340+W334+W337+W343</f>
        <v>129332280</v>
      </c>
      <c r="X333" s="62">
        <f>X340+X334+X337+X343</f>
        <v>129332280</v>
      </c>
      <c r="Y333" s="62">
        <f>Y340+Y334+Y337+Y343</f>
        <v>129332280</v>
      </c>
      <c r="Z333" s="62">
        <f>Z340+Z334+Z337+Z343</f>
        <v>129332280</v>
      </c>
      <c r="AA333" s="62">
        <f>AA340+AA334+AA337+AA343</f>
        <v>129332280</v>
      </c>
      <c r="AB333" s="62">
        <f>AB340+AB334+AB337+AB343</f>
        <v>129332280</v>
      </c>
      <c r="AC333" s="62">
        <f>AC340+AC334+AC337+AC343</f>
        <v>129332280</v>
      </c>
      <c r="AD333" s="62">
        <f>AD340+AD334+AD337+AD343</f>
        <v>129332280</v>
      </c>
      <c r="AE333" s="62">
        <f>AE340+AE334+AE337+AE343</f>
        <v>129332280</v>
      </c>
      <c r="AF333" s="50">
        <v>0</v>
      </c>
      <c r="AG333" s="50">
        <v>0</v>
      </c>
      <c r="AH333" s="50">
        <v>1437072</v>
      </c>
      <c r="AI333" s="50">
        <v>0</v>
      </c>
      <c r="AJ333" s="50">
        <v>193648</v>
      </c>
      <c r="AK333" s="51">
        <v>0.88125</v>
      </c>
      <c r="AL333" s="50">
        <v>0</v>
      </c>
      <c r="AM333" s="51">
        <v>0</v>
      </c>
      <c r="AN333" s="50">
        <v>0</v>
      </c>
    </row>
    <row r="334" spans="1:40" ht="26.25" outlineLevel="7">
      <c r="A334" s="59" t="s">
        <v>281</v>
      </c>
      <c r="B334" s="60" t="s">
        <v>17</v>
      </c>
      <c r="C334" s="60" t="s">
        <v>262</v>
      </c>
      <c r="D334" s="60" t="s">
        <v>282</v>
      </c>
      <c r="E334" s="60"/>
      <c r="F334" s="61"/>
      <c r="G334" s="61"/>
      <c r="H334" s="61"/>
      <c r="I334" s="61"/>
      <c r="J334" s="61"/>
      <c r="K334" s="61"/>
      <c r="L334" s="61"/>
      <c r="M334" s="62">
        <f aca="true" t="shared" si="1389" ref="M334:M335">M335</f>
        <v>11639320</v>
      </c>
      <c r="N334" s="62">
        <f aca="true" t="shared" si="1390" ref="N334:N335">N335</f>
        <v>11639320</v>
      </c>
      <c r="O334" s="62">
        <f aca="true" t="shared" si="1391" ref="O334:O335">O335</f>
        <v>11639320</v>
      </c>
      <c r="P334" s="62">
        <f aca="true" t="shared" si="1392" ref="P334:P335">P335</f>
        <v>11639320</v>
      </c>
      <c r="Q334" s="62">
        <f aca="true" t="shared" si="1393" ref="Q334:Q335">Q335</f>
        <v>11639320</v>
      </c>
      <c r="R334" s="62">
        <f aca="true" t="shared" si="1394" ref="R334:R335">R335</f>
        <v>11639320</v>
      </c>
      <c r="S334" s="62">
        <f aca="true" t="shared" si="1395" ref="S334:S335">S335</f>
        <v>11639320</v>
      </c>
      <c r="T334" s="62">
        <f aca="true" t="shared" si="1396" ref="T334:T335">T335</f>
        <v>11639320</v>
      </c>
      <c r="U334" s="62">
        <f aca="true" t="shared" si="1397" ref="U334:U335">U335</f>
        <v>11639320</v>
      </c>
      <c r="V334" s="62">
        <f aca="true" t="shared" si="1398" ref="V334:V335">V335</f>
        <v>11639320</v>
      </c>
      <c r="W334" s="62">
        <f aca="true" t="shared" si="1399" ref="W334:W335">W335</f>
        <v>11639320</v>
      </c>
      <c r="X334" s="62">
        <f aca="true" t="shared" si="1400" ref="X334:X335">X335</f>
        <v>11639320</v>
      </c>
      <c r="Y334" s="62">
        <f aca="true" t="shared" si="1401" ref="Y334:Y335">Y335</f>
        <v>11639320</v>
      </c>
      <c r="Z334" s="62">
        <f aca="true" t="shared" si="1402" ref="Z334:Z335">Z335</f>
        <v>11639320</v>
      </c>
      <c r="AA334" s="62">
        <f aca="true" t="shared" si="1403" ref="AA334:AA335">AA335</f>
        <v>11639320</v>
      </c>
      <c r="AB334" s="62">
        <f aca="true" t="shared" si="1404" ref="AB334:AB335">AB335</f>
        <v>11639320</v>
      </c>
      <c r="AC334" s="62">
        <f aca="true" t="shared" si="1405" ref="AC334:AC335">AC335</f>
        <v>11639320</v>
      </c>
      <c r="AD334" s="62">
        <f aca="true" t="shared" si="1406" ref="AD334:AD335">AD335</f>
        <v>11639320</v>
      </c>
      <c r="AE334" s="62">
        <f aca="true" t="shared" si="1407" ref="AE334:AE335">AE335</f>
        <v>11639320</v>
      </c>
      <c r="AF334" s="50"/>
      <c r="AG334" s="50"/>
      <c r="AH334" s="50"/>
      <c r="AI334" s="50"/>
      <c r="AJ334" s="50"/>
      <c r="AK334" s="51"/>
      <c r="AL334" s="50"/>
      <c r="AM334" s="51"/>
      <c r="AN334" s="50"/>
    </row>
    <row r="335" spans="1:40" ht="26.25" outlineLevel="7">
      <c r="A335" s="59" t="s">
        <v>214</v>
      </c>
      <c r="B335" s="60" t="s">
        <v>17</v>
      </c>
      <c r="C335" s="60" t="s">
        <v>262</v>
      </c>
      <c r="D335" s="60" t="s">
        <v>282</v>
      </c>
      <c r="E335" s="60" t="s">
        <v>215</v>
      </c>
      <c r="F335" s="61"/>
      <c r="G335" s="61"/>
      <c r="H335" s="61"/>
      <c r="I335" s="61"/>
      <c r="J335" s="61"/>
      <c r="K335" s="61"/>
      <c r="L335" s="61"/>
      <c r="M335" s="62">
        <f t="shared" si="1389"/>
        <v>11639320</v>
      </c>
      <c r="N335" s="62">
        <f t="shared" si="1390"/>
        <v>11639320</v>
      </c>
      <c r="O335" s="62">
        <f t="shared" si="1391"/>
        <v>11639320</v>
      </c>
      <c r="P335" s="62">
        <f t="shared" si="1392"/>
        <v>11639320</v>
      </c>
      <c r="Q335" s="62">
        <f t="shared" si="1393"/>
        <v>11639320</v>
      </c>
      <c r="R335" s="62">
        <f t="shared" si="1394"/>
        <v>11639320</v>
      </c>
      <c r="S335" s="62">
        <f t="shared" si="1395"/>
        <v>11639320</v>
      </c>
      <c r="T335" s="62">
        <f t="shared" si="1396"/>
        <v>11639320</v>
      </c>
      <c r="U335" s="62">
        <f t="shared" si="1397"/>
        <v>11639320</v>
      </c>
      <c r="V335" s="62">
        <f t="shared" si="1398"/>
        <v>11639320</v>
      </c>
      <c r="W335" s="62">
        <f t="shared" si="1399"/>
        <v>11639320</v>
      </c>
      <c r="X335" s="62">
        <f t="shared" si="1400"/>
        <v>11639320</v>
      </c>
      <c r="Y335" s="62">
        <f t="shared" si="1401"/>
        <v>11639320</v>
      </c>
      <c r="Z335" s="62">
        <f t="shared" si="1402"/>
        <v>11639320</v>
      </c>
      <c r="AA335" s="62">
        <f t="shared" si="1403"/>
        <v>11639320</v>
      </c>
      <c r="AB335" s="62">
        <f t="shared" si="1404"/>
        <v>11639320</v>
      </c>
      <c r="AC335" s="62">
        <f t="shared" si="1405"/>
        <v>11639320</v>
      </c>
      <c r="AD335" s="62">
        <f t="shared" si="1406"/>
        <v>11639320</v>
      </c>
      <c r="AE335" s="62">
        <f t="shared" si="1407"/>
        <v>11639320</v>
      </c>
      <c r="AF335" s="50"/>
      <c r="AG335" s="50"/>
      <c r="AH335" s="50"/>
      <c r="AI335" s="50"/>
      <c r="AJ335" s="50"/>
      <c r="AK335" s="51"/>
      <c r="AL335" s="50"/>
      <c r="AM335" s="51"/>
      <c r="AN335" s="50"/>
    </row>
    <row r="336" spans="1:40" ht="15.75" outlineLevel="7">
      <c r="A336" s="59" t="s">
        <v>216</v>
      </c>
      <c r="B336" s="60" t="s">
        <v>17</v>
      </c>
      <c r="C336" s="60" t="s">
        <v>262</v>
      </c>
      <c r="D336" s="60" t="s">
        <v>282</v>
      </c>
      <c r="E336" s="60" t="s">
        <v>217</v>
      </c>
      <c r="F336" s="61"/>
      <c r="G336" s="61"/>
      <c r="H336" s="61"/>
      <c r="I336" s="61"/>
      <c r="J336" s="61"/>
      <c r="K336" s="61"/>
      <c r="L336" s="61"/>
      <c r="M336" s="62">
        <v>11639320</v>
      </c>
      <c r="N336" s="62">
        <v>11639320</v>
      </c>
      <c r="O336" s="62">
        <v>11639320</v>
      </c>
      <c r="P336" s="62">
        <v>11639320</v>
      </c>
      <c r="Q336" s="62">
        <v>11639320</v>
      </c>
      <c r="R336" s="62">
        <v>11639320</v>
      </c>
      <c r="S336" s="62">
        <v>11639320</v>
      </c>
      <c r="T336" s="62">
        <v>11639320</v>
      </c>
      <c r="U336" s="62">
        <v>11639320</v>
      </c>
      <c r="V336" s="62">
        <v>11639320</v>
      </c>
      <c r="W336" s="62">
        <v>11639320</v>
      </c>
      <c r="X336" s="62">
        <v>11639320</v>
      </c>
      <c r="Y336" s="62">
        <v>11639320</v>
      </c>
      <c r="Z336" s="62">
        <v>11639320</v>
      </c>
      <c r="AA336" s="62">
        <v>11639320</v>
      </c>
      <c r="AB336" s="62">
        <v>11639320</v>
      </c>
      <c r="AC336" s="62">
        <v>11639320</v>
      </c>
      <c r="AD336" s="62">
        <v>11639320</v>
      </c>
      <c r="AE336" s="62">
        <v>11639320</v>
      </c>
      <c r="AF336" s="50"/>
      <c r="AG336" s="50"/>
      <c r="AH336" s="50"/>
      <c r="AI336" s="50"/>
      <c r="AJ336" s="50"/>
      <c r="AK336" s="51"/>
      <c r="AL336" s="50"/>
      <c r="AM336" s="51"/>
      <c r="AN336" s="50"/>
    </row>
    <row r="337" spans="1:40" ht="110.25" outlineLevel="7">
      <c r="A337" s="59" t="s">
        <v>283</v>
      </c>
      <c r="B337" s="60" t="s">
        <v>17</v>
      </c>
      <c r="C337" s="60" t="s">
        <v>262</v>
      </c>
      <c r="D337" s="60" t="s">
        <v>284</v>
      </c>
      <c r="E337" s="60"/>
      <c r="F337" s="61"/>
      <c r="G337" s="61"/>
      <c r="H337" s="61"/>
      <c r="I337" s="61"/>
      <c r="J337" s="61"/>
      <c r="K337" s="61"/>
      <c r="L337" s="61"/>
      <c r="M337" s="62">
        <f aca="true" t="shared" si="1408" ref="M337:M338">M338</f>
        <v>103083582.94</v>
      </c>
      <c r="N337" s="62">
        <f aca="true" t="shared" si="1409" ref="N337:N338">N338</f>
        <v>103083582.94</v>
      </c>
      <c r="O337" s="62">
        <f aca="true" t="shared" si="1410" ref="O337:O338">O338</f>
        <v>103083582.94</v>
      </c>
      <c r="P337" s="62">
        <f aca="true" t="shared" si="1411" ref="P337:P338">P338</f>
        <v>103083582.94</v>
      </c>
      <c r="Q337" s="62">
        <f aca="true" t="shared" si="1412" ref="Q337:Q338">Q338</f>
        <v>103083582.94</v>
      </c>
      <c r="R337" s="62">
        <f aca="true" t="shared" si="1413" ref="R337:R338">R338</f>
        <v>103083582.94</v>
      </c>
      <c r="S337" s="62">
        <f aca="true" t="shared" si="1414" ref="S337:S338">S338</f>
        <v>103083582.94</v>
      </c>
      <c r="T337" s="62">
        <f aca="true" t="shared" si="1415" ref="T337:T338">T338</f>
        <v>103083582.94</v>
      </c>
      <c r="U337" s="62">
        <f aca="true" t="shared" si="1416" ref="U337:U338">U338</f>
        <v>103083582.94</v>
      </c>
      <c r="V337" s="62">
        <f aca="true" t="shared" si="1417" ref="V337:V338">V338</f>
        <v>103083582.94</v>
      </c>
      <c r="W337" s="62">
        <f aca="true" t="shared" si="1418" ref="W337:W338">W338</f>
        <v>103083582.94</v>
      </c>
      <c r="X337" s="62">
        <f aca="true" t="shared" si="1419" ref="X337:X338">X338</f>
        <v>103083582.94</v>
      </c>
      <c r="Y337" s="62">
        <f aca="true" t="shared" si="1420" ref="Y337:Y338">Y338</f>
        <v>103083582.94</v>
      </c>
      <c r="Z337" s="62">
        <f aca="true" t="shared" si="1421" ref="Z337:Z338">Z338</f>
        <v>103083582.94</v>
      </c>
      <c r="AA337" s="62">
        <f aca="true" t="shared" si="1422" ref="AA337:AA338">AA338</f>
        <v>103083582.94</v>
      </c>
      <c r="AB337" s="62">
        <f aca="true" t="shared" si="1423" ref="AB337:AB338">AB338</f>
        <v>103083582.94</v>
      </c>
      <c r="AC337" s="62">
        <f aca="true" t="shared" si="1424" ref="AC337:AC338">AC338</f>
        <v>103083582.94</v>
      </c>
      <c r="AD337" s="62">
        <f aca="true" t="shared" si="1425" ref="AD337:AD338">AD338</f>
        <v>103083582.94</v>
      </c>
      <c r="AE337" s="62">
        <f aca="true" t="shared" si="1426" ref="AE337:AE338">AE338</f>
        <v>103083582.94</v>
      </c>
      <c r="AF337" s="50"/>
      <c r="AG337" s="50"/>
      <c r="AH337" s="50"/>
      <c r="AI337" s="50"/>
      <c r="AJ337" s="50"/>
      <c r="AK337" s="51"/>
      <c r="AL337" s="50"/>
      <c r="AM337" s="51"/>
      <c r="AN337" s="50"/>
    </row>
    <row r="338" spans="1:40" ht="26.25" outlineLevel="7">
      <c r="A338" s="59" t="s">
        <v>214</v>
      </c>
      <c r="B338" s="60" t="s">
        <v>17</v>
      </c>
      <c r="C338" s="60" t="s">
        <v>262</v>
      </c>
      <c r="D338" s="60" t="s">
        <v>284</v>
      </c>
      <c r="E338" s="60" t="s">
        <v>215</v>
      </c>
      <c r="F338" s="61"/>
      <c r="G338" s="61"/>
      <c r="H338" s="61"/>
      <c r="I338" s="61"/>
      <c r="J338" s="61"/>
      <c r="K338" s="61"/>
      <c r="L338" s="61"/>
      <c r="M338" s="62">
        <f t="shared" si="1408"/>
        <v>103083582.94</v>
      </c>
      <c r="N338" s="62">
        <f t="shared" si="1409"/>
        <v>103083582.94</v>
      </c>
      <c r="O338" s="62">
        <f t="shared" si="1410"/>
        <v>103083582.94</v>
      </c>
      <c r="P338" s="62">
        <f t="shared" si="1411"/>
        <v>103083582.94</v>
      </c>
      <c r="Q338" s="62">
        <f t="shared" si="1412"/>
        <v>103083582.94</v>
      </c>
      <c r="R338" s="62">
        <f t="shared" si="1413"/>
        <v>103083582.94</v>
      </c>
      <c r="S338" s="62">
        <f t="shared" si="1414"/>
        <v>103083582.94</v>
      </c>
      <c r="T338" s="62">
        <f t="shared" si="1415"/>
        <v>103083582.94</v>
      </c>
      <c r="U338" s="62">
        <f t="shared" si="1416"/>
        <v>103083582.94</v>
      </c>
      <c r="V338" s="62">
        <f t="shared" si="1417"/>
        <v>103083582.94</v>
      </c>
      <c r="W338" s="62">
        <f t="shared" si="1418"/>
        <v>103083582.94</v>
      </c>
      <c r="X338" s="62">
        <f t="shared" si="1419"/>
        <v>103083582.94</v>
      </c>
      <c r="Y338" s="62">
        <f t="shared" si="1420"/>
        <v>103083582.94</v>
      </c>
      <c r="Z338" s="62">
        <f t="shared" si="1421"/>
        <v>103083582.94</v>
      </c>
      <c r="AA338" s="62">
        <f t="shared" si="1422"/>
        <v>103083582.94</v>
      </c>
      <c r="AB338" s="62">
        <f t="shared" si="1423"/>
        <v>103083582.94</v>
      </c>
      <c r="AC338" s="62">
        <f t="shared" si="1424"/>
        <v>103083582.94</v>
      </c>
      <c r="AD338" s="62">
        <f t="shared" si="1425"/>
        <v>103083582.94</v>
      </c>
      <c r="AE338" s="62">
        <f t="shared" si="1426"/>
        <v>103083582.94</v>
      </c>
      <c r="AF338" s="50"/>
      <c r="AG338" s="50"/>
      <c r="AH338" s="50"/>
      <c r="AI338" s="50"/>
      <c r="AJ338" s="50"/>
      <c r="AK338" s="51"/>
      <c r="AL338" s="50"/>
      <c r="AM338" s="51"/>
      <c r="AN338" s="50"/>
    </row>
    <row r="339" spans="1:40" ht="15.75" outlineLevel="7">
      <c r="A339" s="59" t="s">
        <v>285</v>
      </c>
      <c r="B339" s="60" t="s">
        <v>17</v>
      </c>
      <c r="C339" s="60" t="s">
        <v>262</v>
      </c>
      <c r="D339" s="60" t="s">
        <v>284</v>
      </c>
      <c r="E339" s="60" t="s">
        <v>217</v>
      </c>
      <c r="F339" s="61"/>
      <c r="G339" s="61"/>
      <c r="H339" s="61"/>
      <c r="I339" s="61"/>
      <c r="J339" s="61"/>
      <c r="K339" s="61"/>
      <c r="L339" s="61"/>
      <c r="M339" s="62">
        <v>103083582.94</v>
      </c>
      <c r="N339" s="62">
        <v>103083582.94</v>
      </c>
      <c r="O339" s="62">
        <v>103083582.94</v>
      </c>
      <c r="P339" s="62">
        <v>103083582.94</v>
      </c>
      <c r="Q339" s="62">
        <v>103083582.94</v>
      </c>
      <c r="R339" s="62">
        <v>103083582.94</v>
      </c>
      <c r="S339" s="62">
        <v>103083582.94</v>
      </c>
      <c r="T339" s="62">
        <v>103083582.94</v>
      </c>
      <c r="U339" s="62">
        <v>103083582.94</v>
      </c>
      <c r="V339" s="62">
        <v>103083582.94</v>
      </c>
      <c r="W339" s="62">
        <v>103083582.94</v>
      </c>
      <c r="X339" s="62">
        <v>103083582.94</v>
      </c>
      <c r="Y339" s="62">
        <v>103083582.94</v>
      </c>
      <c r="Z339" s="62">
        <v>103083582.94</v>
      </c>
      <c r="AA339" s="62">
        <v>103083582.94</v>
      </c>
      <c r="AB339" s="62">
        <v>103083582.94</v>
      </c>
      <c r="AC339" s="62">
        <v>103083582.94</v>
      </c>
      <c r="AD339" s="62">
        <v>103083582.94</v>
      </c>
      <c r="AE339" s="62">
        <v>103083582.94</v>
      </c>
      <c r="AF339" s="50"/>
      <c r="AG339" s="50"/>
      <c r="AH339" s="50"/>
      <c r="AI339" s="50"/>
      <c r="AJ339" s="50"/>
      <c r="AK339" s="51"/>
      <c r="AL339" s="50"/>
      <c r="AM339" s="51"/>
      <c r="AN339" s="50"/>
    </row>
    <row r="340" spans="1:40" ht="98.25" outlineLevel="7">
      <c r="A340" s="59" t="s">
        <v>286</v>
      </c>
      <c r="B340" s="60" t="s">
        <v>17</v>
      </c>
      <c r="C340" s="60" t="s">
        <v>262</v>
      </c>
      <c r="D340" s="60" t="s">
        <v>287</v>
      </c>
      <c r="E340" s="60"/>
      <c r="F340" s="61" t="s">
        <v>18</v>
      </c>
      <c r="G340" s="61"/>
      <c r="H340" s="61"/>
      <c r="I340" s="61"/>
      <c r="J340" s="61"/>
      <c r="K340" s="61"/>
      <c r="L340" s="61"/>
      <c r="M340" s="62">
        <f aca="true" t="shared" si="1427" ref="M340:M341">M341</f>
        <v>13432447.46</v>
      </c>
      <c r="N340" s="62">
        <f aca="true" t="shared" si="1428" ref="N340:N341">N341</f>
        <v>13432447.46</v>
      </c>
      <c r="O340" s="62">
        <f aca="true" t="shared" si="1429" ref="O340:O341">O341</f>
        <v>13432447.46</v>
      </c>
      <c r="P340" s="62">
        <f aca="true" t="shared" si="1430" ref="P340:P341">P341</f>
        <v>13432447.46</v>
      </c>
      <c r="Q340" s="62">
        <f aca="true" t="shared" si="1431" ref="Q340:Q341">Q341</f>
        <v>13432447.46</v>
      </c>
      <c r="R340" s="62">
        <f aca="true" t="shared" si="1432" ref="R340:R341">R341</f>
        <v>13432447.46</v>
      </c>
      <c r="S340" s="62">
        <f aca="true" t="shared" si="1433" ref="S340:S341">S341</f>
        <v>13432447.46</v>
      </c>
      <c r="T340" s="62">
        <f aca="true" t="shared" si="1434" ref="T340:T341">T341</f>
        <v>13432447.46</v>
      </c>
      <c r="U340" s="62">
        <f aca="true" t="shared" si="1435" ref="U340:U341">U341</f>
        <v>13432447.46</v>
      </c>
      <c r="V340" s="62">
        <f aca="true" t="shared" si="1436" ref="V340:V341">V341</f>
        <v>13432447.46</v>
      </c>
      <c r="W340" s="62">
        <f aca="true" t="shared" si="1437" ref="W340:W341">W341</f>
        <v>13432447.46</v>
      </c>
      <c r="X340" s="62">
        <f aca="true" t="shared" si="1438" ref="X340:X341">X341</f>
        <v>13432447.46</v>
      </c>
      <c r="Y340" s="62">
        <f aca="true" t="shared" si="1439" ref="Y340:Y341">Y341</f>
        <v>13432447.46</v>
      </c>
      <c r="Z340" s="62">
        <f aca="true" t="shared" si="1440" ref="Z340:Z341">Z341</f>
        <v>13432447.46</v>
      </c>
      <c r="AA340" s="62">
        <f aca="true" t="shared" si="1441" ref="AA340:AA341">AA341</f>
        <v>13432447.46</v>
      </c>
      <c r="AB340" s="62">
        <f aca="true" t="shared" si="1442" ref="AB340:AB341">AB341</f>
        <v>13432447.46</v>
      </c>
      <c r="AC340" s="62">
        <f aca="true" t="shared" si="1443" ref="AC340:AC341">AC341</f>
        <v>13432447.46</v>
      </c>
      <c r="AD340" s="62">
        <f aca="true" t="shared" si="1444" ref="AD340:AD341">AD341</f>
        <v>13432447.46</v>
      </c>
      <c r="AE340" s="62">
        <f aca="true" t="shared" si="1445" ref="AE340:AE341">AE341</f>
        <v>13432447.46</v>
      </c>
      <c r="AF340" s="50">
        <v>0</v>
      </c>
      <c r="AG340" s="50">
        <v>0</v>
      </c>
      <c r="AH340" s="50">
        <v>815360</v>
      </c>
      <c r="AI340" s="50">
        <v>0</v>
      </c>
      <c r="AJ340" s="50">
        <v>0</v>
      </c>
      <c r="AK340" s="51">
        <v>1</v>
      </c>
      <c r="AL340" s="50">
        <v>0</v>
      </c>
      <c r="AM340" s="51">
        <v>0</v>
      </c>
      <c r="AN340" s="50">
        <v>0</v>
      </c>
    </row>
    <row r="341" spans="1:40" ht="26.25" outlineLevel="7">
      <c r="A341" s="59" t="s">
        <v>214</v>
      </c>
      <c r="B341" s="60" t="s">
        <v>17</v>
      </c>
      <c r="C341" s="60" t="s">
        <v>262</v>
      </c>
      <c r="D341" s="60" t="s">
        <v>287</v>
      </c>
      <c r="E341" s="60" t="s">
        <v>215</v>
      </c>
      <c r="F341" s="61" t="s">
        <v>18</v>
      </c>
      <c r="G341" s="61"/>
      <c r="H341" s="61"/>
      <c r="I341" s="61"/>
      <c r="J341" s="61"/>
      <c r="K341" s="61"/>
      <c r="L341" s="61"/>
      <c r="M341" s="62">
        <f t="shared" si="1427"/>
        <v>13432447.46</v>
      </c>
      <c r="N341" s="62">
        <f t="shared" si="1428"/>
        <v>13432447.46</v>
      </c>
      <c r="O341" s="62">
        <f t="shared" si="1429"/>
        <v>13432447.46</v>
      </c>
      <c r="P341" s="62">
        <f t="shared" si="1430"/>
        <v>13432447.46</v>
      </c>
      <c r="Q341" s="62">
        <f t="shared" si="1431"/>
        <v>13432447.46</v>
      </c>
      <c r="R341" s="62">
        <f t="shared" si="1432"/>
        <v>13432447.46</v>
      </c>
      <c r="S341" s="62">
        <f t="shared" si="1433"/>
        <v>13432447.46</v>
      </c>
      <c r="T341" s="62">
        <f t="shared" si="1434"/>
        <v>13432447.46</v>
      </c>
      <c r="U341" s="62">
        <f t="shared" si="1435"/>
        <v>13432447.46</v>
      </c>
      <c r="V341" s="62">
        <f t="shared" si="1436"/>
        <v>13432447.46</v>
      </c>
      <c r="W341" s="62">
        <f t="shared" si="1437"/>
        <v>13432447.46</v>
      </c>
      <c r="X341" s="62">
        <f t="shared" si="1438"/>
        <v>13432447.46</v>
      </c>
      <c r="Y341" s="62">
        <f t="shared" si="1439"/>
        <v>13432447.46</v>
      </c>
      <c r="Z341" s="62">
        <f t="shared" si="1440"/>
        <v>13432447.46</v>
      </c>
      <c r="AA341" s="62">
        <f t="shared" si="1441"/>
        <v>13432447.46</v>
      </c>
      <c r="AB341" s="62">
        <f t="shared" si="1442"/>
        <v>13432447.46</v>
      </c>
      <c r="AC341" s="62">
        <f t="shared" si="1443"/>
        <v>13432447.46</v>
      </c>
      <c r="AD341" s="62">
        <f t="shared" si="1444"/>
        <v>13432447.46</v>
      </c>
      <c r="AE341" s="62">
        <f t="shared" si="1445"/>
        <v>13432447.46</v>
      </c>
      <c r="AF341" s="50">
        <v>0</v>
      </c>
      <c r="AG341" s="50">
        <v>0</v>
      </c>
      <c r="AH341" s="50">
        <v>621712</v>
      </c>
      <c r="AI341" s="50">
        <v>0</v>
      </c>
      <c r="AJ341" s="50">
        <v>193648</v>
      </c>
      <c r="AK341" s="51">
        <v>0.7625</v>
      </c>
      <c r="AL341" s="50">
        <v>0</v>
      </c>
      <c r="AM341" s="51">
        <v>0</v>
      </c>
      <c r="AN341" s="50">
        <v>0</v>
      </c>
    </row>
    <row r="342" spans="1:40" ht="15.75" outlineLevel="2">
      <c r="A342" s="59" t="s">
        <v>216</v>
      </c>
      <c r="B342" s="60" t="s">
        <v>17</v>
      </c>
      <c r="C342" s="60" t="s">
        <v>262</v>
      </c>
      <c r="D342" s="60" t="s">
        <v>287</v>
      </c>
      <c r="E342" s="60" t="s">
        <v>217</v>
      </c>
      <c r="F342" s="61" t="s">
        <v>18</v>
      </c>
      <c r="G342" s="61"/>
      <c r="H342" s="61"/>
      <c r="I342" s="61"/>
      <c r="J342" s="61"/>
      <c r="K342" s="61"/>
      <c r="L342" s="61"/>
      <c r="M342" s="62">
        <v>13432447.46</v>
      </c>
      <c r="N342" s="62">
        <v>13432447.46</v>
      </c>
      <c r="O342" s="62">
        <v>13432447.46</v>
      </c>
      <c r="P342" s="62">
        <v>13432447.46</v>
      </c>
      <c r="Q342" s="62">
        <v>13432447.46</v>
      </c>
      <c r="R342" s="62">
        <v>13432447.46</v>
      </c>
      <c r="S342" s="62">
        <v>13432447.46</v>
      </c>
      <c r="T342" s="62">
        <v>13432447.46</v>
      </c>
      <c r="U342" s="62">
        <v>13432447.46</v>
      </c>
      <c r="V342" s="62">
        <v>13432447.46</v>
      </c>
      <c r="W342" s="62">
        <v>13432447.46</v>
      </c>
      <c r="X342" s="62">
        <v>13432447.46</v>
      </c>
      <c r="Y342" s="62">
        <v>13432447.46</v>
      </c>
      <c r="Z342" s="62">
        <v>13432447.46</v>
      </c>
      <c r="AA342" s="62">
        <v>13432447.46</v>
      </c>
      <c r="AB342" s="62">
        <v>13432447.46</v>
      </c>
      <c r="AC342" s="62">
        <v>13432447.46</v>
      </c>
      <c r="AD342" s="62">
        <v>13432447.46</v>
      </c>
      <c r="AE342" s="62">
        <v>13432447.46</v>
      </c>
      <c r="AF342" s="50">
        <v>0</v>
      </c>
      <c r="AG342" s="50">
        <v>0</v>
      </c>
      <c r="AH342" s="50">
        <v>1000000</v>
      </c>
      <c r="AI342" s="50">
        <v>0</v>
      </c>
      <c r="AJ342" s="50">
        <v>0</v>
      </c>
      <c r="AK342" s="51">
        <v>1</v>
      </c>
      <c r="AL342" s="50">
        <v>0</v>
      </c>
      <c r="AM342" s="51">
        <v>0</v>
      </c>
      <c r="AN342" s="50">
        <v>0</v>
      </c>
    </row>
    <row r="343" spans="1:40" ht="98.25" outlineLevel="2">
      <c r="A343" s="59" t="s">
        <v>288</v>
      </c>
      <c r="B343" s="60" t="s">
        <v>17</v>
      </c>
      <c r="C343" s="60" t="s">
        <v>262</v>
      </c>
      <c r="D343" s="60" t="s">
        <v>289</v>
      </c>
      <c r="E343" s="60"/>
      <c r="F343" s="61"/>
      <c r="G343" s="61"/>
      <c r="H343" s="61"/>
      <c r="I343" s="61"/>
      <c r="J343" s="61"/>
      <c r="K343" s="61"/>
      <c r="L343" s="61"/>
      <c r="M343" s="62">
        <f aca="true" t="shared" si="1446" ref="M343:M344">M344</f>
        <v>1176929.6</v>
      </c>
      <c r="N343" s="62">
        <f aca="true" t="shared" si="1447" ref="N343:N344">N344</f>
        <v>1176929.6</v>
      </c>
      <c r="O343" s="62">
        <f aca="true" t="shared" si="1448" ref="O343:O344">O344</f>
        <v>1176929.6</v>
      </c>
      <c r="P343" s="62">
        <f aca="true" t="shared" si="1449" ref="P343:P344">P344</f>
        <v>1176929.6</v>
      </c>
      <c r="Q343" s="62">
        <f aca="true" t="shared" si="1450" ref="Q343:Q344">Q344</f>
        <v>1176929.6</v>
      </c>
      <c r="R343" s="62">
        <f aca="true" t="shared" si="1451" ref="R343:R344">R344</f>
        <v>1176929.6</v>
      </c>
      <c r="S343" s="62">
        <f aca="true" t="shared" si="1452" ref="S343:S344">S344</f>
        <v>1176929.6</v>
      </c>
      <c r="T343" s="62">
        <f aca="true" t="shared" si="1453" ref="T343:T344">T344</f>
        <v>1176929.6</v>
      </c>
      <c r="U343" s="62">
        <f aca="true" t="shared" si="1454" ref="U343:U344">U344</f>
        <v>1176929.6</v>
      </c>
      <c r="V343" s="62">
        <f aca="true" t="shared" si="1455" ref="V343:V344">V344</f>
        <v>1176929.6</v>
      </c>
      <c r="W343" s="62">
        <f aca="true" t="shared" si="1456" ref="W343:W344">W344</f>
        <v>1176929.6</v>
      </c>
      <c r="X343" s="62">
        <f aca="true" t="shared" si="1457" ref="X343:X344">X344</f>
        <v>1176929.6</v>
      </c>
      <c r="Y343" s="62">
        <f aca="true" t="shared" si="1458" ref="Y343:Y344">Y344</f>
        <v>1176929.6</v>
      </c>
      <c r="Z343" s="62">
        <f aca="true" t="shared" si="1459" ref="Z343:Z344">Z344</f>
        <v>1176929.6</v>
      </c>
      <c r="AA343" s="62">
        <f aca="true" t="shared" si="1460" ref="AA343:AA344">AA344</f>
        <v>1176929.6</v>
      </c>
      <c r="AB343" s="62">
        <f aca="true" t="shared" si="1461" ref="AB343:AB344">AB344</f>
        <v>1176929.6</v>
      </c>
      <c r="AC343" s="62">
        <f aca="true" t="shared" si="1462" ref="AC343:AC344">AC344</f>
        <v>1176929.6</v>
      </c>
      <c r="AD343" s="62">
        <f aca="true" t="shared" si="1463" ref="AD343:AD344">AD344</f>
        <v>1176929.6</v>
      </c>
      <c r="AE343" s="62">
        <f aca="true" t="shared" si="1464" ref="AE343:AE344">AE344</f>
        <v>1176929.6</v>
      </c>
      <c r="AF343" s="50"/>
      <c r="AG343" s="50"/>
      <c r="AH343" s="50"/>
      <c r="AI343" s="50"/>
      <c r="AJ343" s="50"/>
      <c r="AK343" s="51"/>
      <c r="AL343" s="50"/>
      <c r="AM343" s="51"/>
      <c r="AN343" s="50"/>
    </row>
    <row r="344" spans="1:40" ht="26.25" outlineLevel="2">
      <c r="A344" s="59" t="s">
        <v>214</v>
      </c>
      <c r="B344" s="60" t="s">
        <v>17</v>
      </c>
      <c r="C344" s="60" t="s">
        <v>262</v>
      </c>
      <c r="D344" s="60" t="s">
        <v>289</v>
      </c>
      <c r="E344" s="60" t="s">
        <v>215</v>
      </c>
      <c r="F344" s="61"/>
      <c r="G344" s="61"/>
      <c r="H344" s="61"/>
      <c r="I344" s="61"/>
      <c r="J344" s="61"/>
      <c r="K344" s="61"/>
      <c r="L344" s="61"/>
      <c r="M344" s="62">
        <f t="shared" si="1446"/>
        <v>1176929.6</v>
      </c>
      <c r="N344" s="62">
        <f t="shared" si="1447"/>
        <v>1176929.6</v>
      </c>
      <c r="O344" s="62">
        <f t="shared" si="1448"/>
        <v>1176929.6</v>
      </c>
      <c r="P344" s="62">
        <f t="shared" si="1449"/>
        <v>1176929.6</v>
      </c>
      <c r="Q344" s="62">
        <f t="shared" si="1450"/>
        <v>1176929.6</v>
      </c>
      <c r="R344" s="62">
        <f t="shared" si="1451"/>
        <v>1176929.6</v>
      </c>
      <c r="S344" s="62">
        <f t="shared" si="1452"/>
        <v>1176929.6</v>
      </c>
      <c r="T344" s="62">
        <f t="shared" si="1453"/>
        <v>1176929.6</v>
      </c>
      <c r="U344" s="62">
        <f t="shared" si="1454"/>
        <v>1176929.6</v>
      </c>
      <c r="V344" s="62">
        <f t="shared" si="1455"/>
        <v>1176929.6</v>
      </c>
      <c r="W344" s="62">
        <f t="shared" si="1456"/>
        <v>1176929.6</v>
      </c>
      <c r="X344" s="62">
        <f t="shared" si="1457"/>
        <v>1176929.6</v>
      </c>
      <c r="Y344" s="62">
        <f t="shared" si="1458"/>
        <v>1176929.6</v>
      </c>
      <c r="Z344" s="62">
        <f t="shared" si="1459"/>
        <v>1176929.6</v>
      </c>
      <c r="AA344" s="62">
        <f t="shared" si="1460"/>
        <v>1176929.6</v>
      </c>
      <c r="AB344" s="62">
        <f t="shared" si="1461"/>
        <v>1176929.6</v>
      </c>
      <c r="AC344" s="62">
        <f t="shared" si="1462"/>
        <v>1176929.6</v>
      </c>
      <c r="AD344" s="62">
        <f t="shared" si="1463"/>
        <v>1176929.6</v>
      </c>
      <c r="AE344" s="62">
        <f t="shared" si="1464"/>
        <v>1176929.6</v>
      </c>
      <c r="AF344" s="50"/>
      <c r="AG344" s="50"/>
      <c r="AH344" s="50"/>
      <c r="AI344" s="50"/>
      <c r="AJ344" s="50"/>
      <c r="AK344" s="51"/>
      <c r="AL344" s="50"/>
      <c r="AM344" s="51"/>
      <c r="AN344" s="50"/>
    </row>
    <row r="345" spans="1:40" ht="15.75" outlineLevel="2">
      <c r="A345" s="59" t="s">
        <v>216</v>
      </c>
      <c r="B345" s="60" t="s">
        <v>17</v>
      </c>
      <c r="C345" s="60" t="s">
        <v>262</v>
      </c>
      <c r="D345" s="60" t="s">
        <v>289</v>
      </c>
      <c r="E345" s="60" t="s">
        <v>217</v>
      </c>
      <c r="F345" s="61"/>
      <c r="G345" s="61"/>
      <c r="H345" s="61"/>
      <c r="I345" s="61"/>
      <c r="J345" s="61"/>
      <c r="K345" s="61"/>
      <c r="L345" s="61"/>
      <c r="M345" s="62">
        <v>1176929.6</v>
      </c>
      <c r="N345" s="62">
        <v>1176929.6</v>
      </c>
      <c r="O345" s="62">
        <v>1176929.6</v>
      </c>
      <c r="P345" s="62">
        <v>1176929.6</v>
      </c>
      <c r="Q345" s="62">
        <v>1176929.6</v>
      </c>
      <c r="R345" s="62">
        <v>1176929.6</v>
      </c>
      <c r="S345" s="62">
        <v>1176929.6</v>
      </c>
      <c r="T345" s="62">
        <v>1176929.6</v>
      </c>
      <c r="U345" s="62">
        <v>1176929.6</v>
      </c>
      <c r="V345" s="62">
        <v>1176929.6</v>
      </c>
      <c r="W345" s="62">
        <v>1176929.6</v>
      </c>
      <c r="X345" s="62">
        <v>1176929.6</v>
      </c>
      <c r="Y345" s="62">
        <v>1176929.6</v>
      </c>
      <c r="Z345" s="62">
        <v>1176929.6</v>
      </c>
      <c r="AA345" s="62">
        <v>1176929.6</v>
      </c>
      <c r="AB345" s="62">
        <v>1176929.6</v>
      </c>
      <c r="AC345" s="62">
        <v>1176929.6</v>
      </c>
      <c r="AD345" s="62">
        <v>1176929.6</v>
      </c>
      <c r="AE345" s="62">
        <v>1176929.6</v>
      </c>
      <c r="AF345" s="50"/>
      <c r="AG345" s="50"/>
      <c r="AH345" s="50"/>
      <c r="AI345" s="50"/>
      <c r="AJ345" s="50"/>
      <c r="AK345" s="51"/>
      <c r="AL345" s="50"/>
      <c r="AM345" s="51"/>
      <c r="AN345" s="50"/>
    </row>
    <row r="346" spans="1:40" ht="15.75" outlineLevel="2">
      <c r="A346" s="59" t="s">
        <v>23</v>
      </c>
      <c r="B346" s="60" t="s">
        <v>17</v>
      </c>
      <c r="C346" s="60" t="s">
        <v>262</v>
      </c>
      <c r="D346" s="60" t="s">
        <v>24</v>
      </c>
      <c r="E346" s="60"/>
      <c r="F346" s="61"/>
      <c r="G346" s="61"/>
      <c r="H346" s="61"/>
      <c r="I346" s="61"/>
      <c r="J346" s="61"/>
      <c r="K346" s="61"/>
      <c r="L346" s="61"/>
      <c r="M346" s="62">
        <f aca="true" t="shared" si="1465" ref="M346:M349">M347</f>
        <v>1796000</v>
      </c>
      <c r="N346" s="62">
        <f aca="true" t="shared" si="1466" ref="N346:N349">N347</f>
        <v>1796000</v>
      </c>
      <c r="O346" s="62">
        <f aca="true" t="shared" si="1467" ref="O346:O349">O347</f>
        <v>0</v>
      </c>
      <c r="P346" s="62">
        <f aca="true" t="shared" si="1468" ref="P346:P349">P347</f>
        <v>0</v>
      </c>
      <c r="Q346" s="62">
        <f aca="true" t="shared" si="1469" ref="Q346:Q349">Q347</f>
        <v>0</v>
      </c>
      <c r="R346" s="62">
        <f aca="true" t="shared" si="1470" ref="R346:R349">R347</f>
        <v>0</v>
      </c>
      <c r="S346" s="62">
        <f aca="true" t="shared" si="1471" ref="S346:S349">S347</f>
        <v>0</v>
      </c>
      <c r="T346" s="62">
        <f aca="true" t="shared" si="1472" ref="T346:T349">T347</f>
        <v>0</v>
      </c>
      <c r="U346" s="62">
        <f aca="true" t="shared" si="1473" ref="U346:U349">U347</f>
        <v>0</v>
      </c>
      <c r="V346" s="62">
        <f aca="true" t="shared" si="1474" ref="V346:V349">V347</f>
        <v>0</v>
      </c>
      <c r="W346" s="62">
        <f aca="true" t="shared" si="1475" ref="W346:W349">W347</f>
        <v>0</v>
      </c>
      <c r="X346" s="62">
        <f aca="true" t="shared" si="1476" ref="X346:X349">X347</f>
        <v>0</v>
      </c>
      <c r="Y346" s="62">
        <f aca="true" t="shared" si="1477" ref="Y346:Y349">Y347</f>
        <v>0</v>
      </c>
      <c r="Z346" s="62">
        <f aca="true" t="shared" si="1478" ref="Z346:Z349">Z347</f>
        <v>0</v>
      </c>
      <c r="AA346" s="62">
        <f aca="true" t="shared" si="1479" ref="AA346:AA349">AA347</f>
        <v>0</v>
      </c>
      <c r="AB346" s="62">
        <f aca="true" t="shared" si="1480" ref="AB346:AB349">AB347</f>
        <v>0</v>
      </c>
      <c r="AC346" s="62">
        <f aca="true" t="shared" si="1481" ref="AC346:AC349">AC347</f>
        <v>0</v>
      </c>
      <c r="AD346" s="62">
        <f aca="true" t="shared" si="1482" ref="AD346:AD349">AD347</f>
        <v>0</v>
      </c>
      <c r="AE346" s="62">
        <f aca="true" t="shared" si="1483" ref="AE346:AE349">AE347</f>
        <v>1796000</v>
      </c>
      <c r="AF346" s="62">
        <f aca="true" t="shared" si="1484" ref="AF346:AF349">AF347</f>
        <v>0</v>
      </c>
      <c r="AG346" s="62">
        <f aca="true" t="shared" si="1485" ref="AG346:AG349">AG347</f>
        <v>0</v>
      </c>
      <c r="AH346" s="62">
        <f aca="true" t="shared" si="1486" ref="AH346:AH349">AH347</f>
        <v>0</v>
      </c>
      <c r="AI346" s="62">
        <f aca="true" t="shared" si="1487" ref="AI346:AI349">AI347</f>
        <v>0</v>
      </c>
      <c r="AJ346" s="62">
        <f aca="true" t="shared" si="1488" ref="AJ346:AJ349">AJ347</f>
        <v>0</v>
      </c>
      <c r="AK346" s="62">
        <f aca="true" t="shared" si="1489" ref="AK346:AK349">AK347</f>
        <v>0</v>
      </c>
      <c r="AL346" s="62">
        <f aca="true" t="shared" si="1490" ref="AL346:AL349">AL347</f>
        <v>0</v>
      </c>
      <c r="AM346" s="62">
        <f aca="true" t="shared" si="1491" ref="AM346:AM349">AM347</f>
        <v>0</v>
      </c>
      <c r="AN346" s="62">
        <f aca="true" t="shared" si="1492" ref="AN346:AN349">AN347</f>
        <v>0</v>
      </c>
    </row>
    <row r="347" spans="1:40" ht="38.25" outlineLevel="2">
      <c r="A347" s="59" t="s">
        <v>65</v>
      </c>
      <c r="B347" s="60" t="s">
        <v>17</v>
      </c>
      <c r="C347" s="60" t="s">
        <v>262</v>
      </c>
      <c r="D347" s="60" t="s">
        <v>66</v>
      </c>
      <c r="E347" s="60"/>
      <c r="F347" s="61"/>
      <c r="G347" s="61"/>
      <c r="H347" s="61"/>
      <c r="I347" s="61"/>
      <c r="J347" s="61"/>
      <c r="K347" s="61"/>
      <c r="L347" s="61"/>
      <c r="M347" s="62">
        <f t="shared" si="1465"/>
        <v>1796000</v>
      </c>
      <c r="N347" s="62">
        <f t="shared" si="1466"/>
        <v>1796000</v>
      </c>
      <c r="O347" s="62">
        <f t="shared" si="1467"/>
        <v>0</v>
      </c>
      <c r="P347" s="62">
        <f t="shared" si="1468"/>
        <v>0</v>
      </c>
      <c r="Q347" s="62">
        <f t="shared" si="1469"/>
        <v>0</v>
      </c>
      <c r="R347" s="62">
        <f t="shared" si="1470"/>
        <v>0</v>
      </c>
      <c r="S347" s="62">
        <f t="shared" si="1471"/>
        <v>0</v>
      </c>
      <c r="T347" s="62">
        <f t="shared" si="1472"/>
        <v>0</v>
      </c>
      <c r="U347" s="62">
        <f t="shared" si="1473"/>
        <v>0</v>
      </c>
      <c r="V347" s="62">
        <f t="shared" si="1474"/>
        <v>0</v>
      </c>
      <c r="W347" s="62">
        <f t="shared" si="1475"/>
        <v>0</v>
      </c>
      <c r="X347" s="62">
        <f t="shared" si="1476"/>
        <v>0</v>
      </c>
      <c r="Y347" s="62">
        <f t="shared" si="1477"/>
        <v>0</v>
      </c>
      <c r="Z347" s="62">
        <f t="shared" si="1478"/>
        <v>0</v>
      </c>
      <c r="AA347" s="62">
        <f t="shared" si="1479"/>
        <v>0</v>
      </c>
      <c r="AB347" s="62">
        <f t="shared" si="1480"/>
        <v>0</v>
      </c>
      <c r="AC347" s="62">
        <f t="shared" si="1481"/>
        <v>0</v>
      </c>
      <c r="AD347" s="62">
        <f t="shared" si="1482"/>
        <v>0</v>
      </c>
      <c r="AE347" s="62">
        <f t="shared" si="1483"/>
        <v>1796000</v>
      </c>
      <c r="AF347" s="62">
        <f t="shared" si="1484"/>
        <v>0</v>
      </c>
      <c r="AG347" s="62">
        <f t="shared" si="1485"/>
        <v>0</v>
      </c>
      <c r="AH347" s="62">
        <f t="shared" si="1486"/>
        <v>0</v>
      </c>
      <c r="AI347" s="62">
        <f t="shared" si="1487"/>
        <v>0</v>
      </c>
      <c r="AJ347" s="62">
        <f t="shared" si="1488"/>
        <v>0</v>
      </c>
      <c r="AK347" s="62">
        <f t="shared" si="1489"/>
        <v>0</v>
      </c>
      <c r="AL347" s="62">
        <f t="shared" si="1490"/>
        <v>0</v>
      </c>
      <c r="AM347" s="62">
        <f t="shared" si="1491"/>
        <v>0</v>
      </c>
      <c r="AN347" s="62">
        <f t="shared" si="1492"/>
        <v>0</v>
      </c>
    </row>
    <row r="348" spans="1:40" ht="38.25" outlineLevel="2">
      <c r="A348" s="59" t="s">
        <v>290</v>
      </c>
      <c r="B348" s="60" t="s">
        <v>17</v>
      </c>
      <c r="C348" s="60" t="s">
        <v>262</v>
      </c>
      <c r="D348" s="60" t="s">
        <v>291</v>
      </c>
      <c r="E348" s="60"/>
      <c r="F348" s="61"/>
      <c r="G348" s="61"/>
      <c r="H348" s="61"/>
      <c r="I348" s="61"/>
      <c r="J348" s="61"/>
      <c r="K348" s="61"/>
      <c r="L348" s="61"/>
      <c r="M348" s="62">
        <f t="shared" si="1465"/>
        <v>1796000</v>
      </c>
      <c r="N348" s="62">
        <f t="shared" si="1466"/>
        <v>1796000</v>
      </c>
      <c r="O348" s="62">
        <f t="shared" si="1467"/>
        <v>0</v>
      </c>
      <c r="P348" s="62">
        <f t="shared" si="1468"/>
        <v>0</v>
      </c>
      <c r="Q348" s="62">
        <f t="shared" si="1469"/>
        <v>0</v>
      </c>
      <c r="R348" s="62">
        <f t="shared" si="1470"/>
        <v>0</v>
      </c>
      <c r="S348" s="62">
        <f t="shared" si="1471"/>
        <v>0</v>
      </c>
      <c r="T348" s="62">
        <f t="shared" si="1472"/>
        <v>0</v>
      </c>
      <c r="U348" s="62">
        <f t="shared" si="1473"/>
        <v>0</v>
      </c>
      <c r="V348" s="62">
        <f t="shared" si="1474"/>
        <v>0</v>
      </c>
      <c r="W348" s="62">
        <f t="shared" si="1475"/>
        <v>0</v>
      </c>
      <c r="X348" s="62">
        <f t="shared" si="1476"/>
        <v>0</v>
      </c>
      <c r="Y348" s="62">
        <f t="shared" si="1477"/>
        <v>0</v>
      </c>
      <c r="Z348" s="62">
        <f t="shared" si="1478"/>
        <v>0</v>
      </c>
      <c r="AA348" s="62">
        <f t="shared" si="1479"/>
        <v>0</v>
      </c>
      <c r="AB348" s="62">
        <f t="shared" si="1480"/>
        <v>0</v>
      </c>
      <c r="AC348" s="62">
        <f t="shared" si="1481"/>
        <v>0</v>
      </c>
      <c r="AD348" s="62">
        <f t="shared" si="1482"/>
        <v>0</v>
      </c>
      <c r="AE348" s="62">
        <f t="shared" si="1483"/>
        <v>1796000</v>
      </c>
      <c r="AF348" s="62">
        <f t="shared" si="1484"/>
        <v>0</v>
      </c>
      <c r="AG348" s="62">
        <f t="shared" si="1485"/>
        <v>0</v>
      </c>
      <c r="AH348" s="62">
        <f t="shared" si="1486"/>
        <v>0</v>
      </c>
      <c r="AI348" s="62">
        <f t="shared" si="1487"/>
        <v>0</v>
      </c>
      <c r="AJ348" s="62">
        <f t="shared" si="1488"/>
        <v>0</v>
      </c>
      <c r="AK348" s="62">
        <f t="shared" si="1489"/>
        <v>0</v>
      </c>
      <c r="AL348" s="62">
        <f t="shared" si="1490"/>
        <v>0</v>
      </c>
      <c r="AM348" s="62">
        <f t="shared" si="1491"/>
        <v>0</v>
      </c>
      <c r="AN348" s="62">
        <f t="shared" si="1492"/>
        <v>0</v>
      </c>
    </row>
    <row r="349" spans="1:40" ht="15.75" outlineLevel="2">
      <c r="A349" s="59" t="s">
        <v>47</v>
      </c>
      <c r="B349" s="60" t="s">
        <v>17</v>
      </c>
      <c r="C349" s="60" t="s">
        <v>262</v>
      </c>
      <c r="D349" s="60" t="s">
        <v>291</v>
      </c>
      <c r="E349" s="60" t="s">
        <v>48</v>
      </c>
      <c r="F349" s="61"/>
      <c r="G349" s="61"/>
      <c r="H349" s="61"/>
      <c r="I349" s="61"/>
      <c r="J349" s="61"/>
      <c r="K349" s="61"/>
      <c r="L349" s="61"/>
      <c r="M349" s="62">
        <f t="shared" si="1465"/>
        <v>1796000</v>
      </c>
      <c r="N349" s="62">
        <f t="shared" si="1466"/>
        <v>1796000</v>
      </c>
      <c r="O349" s="62">
        <f t="shared" si="1467"/>
        <v>0</v>
      </c>
      <c r="P349" s="62">
        <f t="shared" si="1468"/>
        <v>0</v>
      </c>
      <c r="Q349" s="62">
        <f t="shared" si="1469"/>
        <v>0</v>
      </c>
      <c r="R349" s="62">
        <f t="shared" si="1470"/>
        <v>0</v>
      </c>
      <c r="S349" s="62">
        <f t="shared" si="1471"/>
        <v>0</v>
      </c>
      <c r="T349" s="62">
        <f t="shared" si="1472"/>
        <v>0</v>
      </c>
      <c r="U349" s="62">
        <f t="shared" si="1473"/>
        <v>0</v>
      </c>
      <c r="V349" s="62">
        <f t="shared" si="1474"/>
        <v>0</v>
      </c>
      <c r="W349" s="62">
        <f t="shared" si="1475"/>
        <v>0</v>
      </c>
      <c r="X349" s="62">
        <f t="shared" si="1476"/>
        <v>0</v>
      </c>
      <c r="Y349" s="62">
        <f t="shared" si="1477"/>
        <v>0</v>
      </c>
      <c r="Z349" s="62">
        <f t="shared" si="1478"/>
        <v>0</v>
      </c>
      <c r="AA349" s="62">
        <f t="shared" si="1479"/>
        <v>0</v>
      </c>
      <c r="AB349" s="62">
        <f t="shared" si="1480"/>
        <v>0</v>
      </c>
      <c r="AC349" s="62">
        <f t="shared" si="1481"/>
        <v>0</v>
      </c>
      <c r="AD349" s="62">
        <f t="shared" si="1482"/>
        <v>0</v>
      </c>
      <c r="AE349" s="62">
        <f t="shared" si="1483"/>
        <v>1796000</v>
      </c>
      <c r="AF349" s="62">
        <f t="shared" si="1484"/>
        <v>0</v>
      </c>
      <c r="AG349" s="62">
        <f t="shared" si="1485"/>
        <v>0</v>
      </c>
      <c r="AH349" s="62">
        <f t="shared" si="1486"/>
        <v>0</v>
      </c>
      <c r="AI349" s="62">
        <f t="shared" si="1487"/>
        <v>0</v>
      </c>
      <c r="AJ349" s="62">
        <f t="shared" si="1488"/>
        <v>0</v>
      </c>
      <c r="AK349" s="62">
        <f t="shared" si="1489"/>
        <v>0</v>
      </c>
      <c r="AL349" s="62">
        <f t="shared" si="1490"/>
        <v>0</v>
      </c>
      <c r="AM349" s="62">
        <f t="shared" si="1491"/>
        <v>0</v>
      </c>
      <c r="AN349" s="62">
        <f t="shared" si="1492"/>
        <v>0</v>
      </c>
    </row>
    <row r="350" spans="1:40" ht="50.25" outlineLevel="2">
      <c r="A350" s="59" t="s">
        <v>133</v>
      </c>
      <c r="B350" s="60" t="s">
        <v>17</v>
      </c>
      <c r="C350" s="60" t="s">
        <v>262</v>
      </c>
      <c r="D350" s="60" t="s">
        <v>291</v>
      </c>
      <c r="E350" s="60" t="s">
        <v>134</v>
      </c>
      <c r="F350" s="61"/>
      <c r="G350" s="61"/>
      <c r="H350" s="61"/>
      <c r="I350" s="61"/>
      <c r="J350" s="61"/>
      <c r="K350" s="61"/>
      <c r="L350" s="61"/>
      <c r="M350" s="62">
        <v>1796000</v>
      </c>
      <c r="N350" s="62">
        <v>1796000</v>
      </c>
      <c r="O350" s="62"/>
      <c r="P350" s="62"/>
      <c r="Q350" s="62"/>
      <c r="R350" s="62"/>
      <c r="S350" s="62"/>
      <c r="T350" s="62"/>
      <c r="U350" s="62"/>
      <c r="V350" s="62"/>
      <c r="W350" s="62"/>
      <c r="X350" s="62"/>
      <c r="Y350" s="62"/>
      <c r="Z350" s="62"/>
      <c r="AA350" s="62"/>
      <c r="AB350" s="62"/>
      <c r="AC350" s="62"/>
      <c r="AD350" s="62"/>
      <c r="AE350" s="62">
        <v>1796000</v>
      </c>
      <c r="AF350" s="50"/>
      <c r="AG350" s="50"/>
      <c r="AH350" s="50"/>
      <c r="AI350" s="50"/>
      <c r="AJ350" s="50"/>
      <c r="AK350" s="51"/>
      <c r="AL350" s="50"/>
      <c r="AM350" s="51"/>
      <c r="AN350" s="50"/>
    </row>
    <row r="351" spans="1:40" ht="15.75" outlineLevel="3">
      <c r="A351" s="52" t="s">
        <v>292</v>
      </c>
      <c r="B351" s="53" t="s">
        <v>17</v>
      </c>
      <c r="C351" s="53" t="s">
        <v>293</v>
      </c>
      <c r="D351" s="53"/>
      <c r="E351" s="53"/>
      <c r="F351" s="54" t="s">
        <v>18</v>
      </c>
      <c r="G351" s="54"/>
      <c r="H351" s="54"/>
      <c r="I351" s="54"/>
      <c r="J351" s="54"/>
      <c r="K351" s="54"/>
      <c r="L351" s="54"/>
      <c r="M351" s="55">
        <f>M352+M359+M385</f>
        <v>439535527.25</v>
      </c>
      <c r="N351" s="55">
        <f>N352+N359+N385</f>
        <v>357679926.97999996</v>
      </c>
      <c r="O351" s="55">
        <f>O352+O359+O385</f>
        <v>289560470.34</v>
      </c>
      <c r="P351" s="55">
        <f>P352+P359+P385</f>
        <v>289560470.34</v>
      </c>
      <c r="Q351" s="55">
        <f>Q352+Q359+Q385</f>
        <v>289560470.34</v>
      </c>
      <c r="R351" s="55">
        <f>R352+R359+R385</f>
        <v>289560470.34</v>
      </c>
      <c r="S351" s="55">
        <f>S352+S359+S385</f>
        <v>289560470.34</v>
      </c>
      <c r="T351" s="55">
        <f>T352+T359+T385</f>
        <v>289560470.34</v>
      </c>
      <c r="U351" s="55">
        <f>U352+U359+U385</f>
        <v>289560470.34</v>
      </c>
      <c r="V351" s="55">
        <f>V352+V359+V385</f>
        <v>289560470.34</v>
      </c>
      <c r="W351" s="55">
        <f>W352+W359+W385</f>
        <v>289560470.34</v>
      </c>
      <c r="X351" s="55">
        <f>X352+X359+X385</f>
        <v>289560470.34</v>
      </c>
      <c r="Y351" s="55">
        <f>Y352+Y359+Y385</f>
        <v>289560470.34</v>
      </c>
      <c r="Z351" s="55">
        <f>Z352+Z359+Z385</f>
        <v>289560470.34</v>
      </c>
      <c r="AA351" s="55">
        <f>AA352+AA359+AA385</f>
        <v>289560470.34</v>
      </c>
      <c r="AB351" s="55">
        <f>AB352+AB359+AB385</f>
        <v>289560470.34</v>
      </c>
      <c r="AC351" s="55">
        <f>AC352+AC359+AC385</f>
        <v>289560470.34</v>
      </c>
      <c r="AD351" s="55">
        <f>AD352+AD359+AD385</f>
        <v>289560470.34</v>
      </c>
      <c r="AE351" s="55">
        <f>AE352+AE359+AE385</f>
        <v>354063551.19</v>
      </c>
      <c r="AF351" s="50">
        <v>0</v>
      </c>
      <c r="AG351" s="50">
        <v>0</v>
      </c>
      <c r="AH351" s="50">
        <v>1000000</v>
      </c>
      <c r="AI351" s="50">
        <v>0</v>
      </c>
      <c r="AJ351" s="50">
        <v>0</v>
      </c>
      <c r="AK351" s="51">
        <v>1</v>
      </c>
      <c r="AL351" s="50">
        <v>0</v>
      </c>
      <c r="AM351" s="51">
        <v>0</v>
      </c>
      <c r="AN351" s="50">
        <v>0</v>
      </c>
    </row>
    <row r="352" spans="1:40" ht="38.25" outlineLevel="4">
      <c r="A352" s="59" t="s">
        <v>273</v>
      </c>
      <c r="B352" s="60" t="s">
        <v>17</v>
      </c>
      <c r="C352" s="60" t="s">
        <v>293</v>
      </c>
      <c r="D352" s="60" t="s">
        <v>274</v>
      </c>
      <c r="E352" s="60"/>
      <c r="F352" s="61" t="s">
        <v>18</v>
      </c>
      <c r="G352" s="61"/>
      <c r="H352" s="61"/>
      <c r="I352" s="61"/>
      <c r="J352" s="61"/>
      <c r="K352" s="61"/>
      <c r="L352" s="61"/>
      <c r="M352" s="62">
        <f>M353+M356</f>
        <v>10762590.51</v>
      </c>
      <c r="N352" s="62">
        <f>N353+N356</f>
        <v>10762590.51</v>
      </c>
      <c r="O352" s="62">
        <f>O353+O356</f>
        <v>0</v>
      </c>
      <c r="P352" s="62">
        <f>P353+P356</f>
        <v>0</v>
      </c>
      <c r="Q352" s="62">
        <f>Q353+Q356</f>
        <v>0</v>
      </c>
      <c r="R352" s="62">
        <f>R353+R356</f>
        <v>0</v>
      </c>
      <c r="S352" s="62">
        <f>S353+S356</f>
        <v>0</v>
      </c>
      <c r="T352" s="62">
        <f>T353+T356</f>
        <v>0</v>
      </c>
      <c r="U352" s="62">
        <f>U353+U356</f>
        <v>0</v>
      </c>
      <c r="V352" s="62">
        <f>V353+V356</f>
        <v>0</v>
      </c>
      <c r="W352" s="62">
        <f>W353+W356</f>
        <v>0</v>
      </c>
      <c r="X352" s="62">
        <f>X353+X356</f>
        <v>0</v>
      </c>
      <c r="Y352" s="62">
        <f>Y353+Y356</f>
        <v>0</v>
      </c>
      <c r="Z352" s="62">
        <f>Z353+Z356</f>
        <v>0</v>
      </c>
      <c r="AA352" s="62">
        <f>AA353+AA356</f>
        <v>0</v>
      </c>
      <c r="AB352" s="62">
        <f>AB353+AB356</f>
        <v>0</v>
      </c>
      <c r="AC352" s="62">
        <f>AC353+AC356</f>
        <v>0</v>
      </c>
      <c r="AD352" s="62">
        <f>AD353+AD356</f>
        <v>0</v>
      </c>
      <c r="AE352" s="62">
        <f>AE353+AE356</f>
        <v>10604284.2</v>
      </c>
      <c r="AF352" s="50">
        <v>0</v>
      </c>
      <c r="AG352" s="50">
        <v>0</v>
      </c>
      <c r="AH352" s="50">
        <v>1000000</v>
      </c>
      <c r="AI352" s="50">
        <v>0</v>
      </c>
      <c r="AJ352" s="50">
        <v>0</v>
      </c>
      <c r="AK352" s="51">
        <v>1</v>
      </c>
      <c r="AL352" s="50">
        <v>0</v>
      </c>
      <c r="AM352" s="51">
        <v>0</v>
      </c>
      <c r="AN352" s="50">
        <v>0</v>
      </c>
    </row>
    <row r="353" spans="1:40" ht="62.25" outlineLevel="5">
      <c r="A353" s="59" t="s">
        <v>294</v>
      </c>
      <c r="B353" s="60" t="s">
        <v>17</v>
      </c>
      <c r="C353" s="60" t="s">
        <v>293</v>
      </c>
      <c r="D353" s="60" t="s">
        <v>295</v>
      </c>
      <c r="E353" s="60"/>
      <c r="F353" s="61" t="s">
        <v>18</v>
      </c>
      <c r="G353" s="61"/>
      <c r="H353" s="61"/>
      <c r="I353" s="61"/>
      <c r="J353" s="61"/>
      <c r="K353" s="61"/>
      <c r="L353" s="61"/>
      <c r="M353" s="62">
        <f aca="true" t="shared" si="1493" ref="M353:M354">M354</f>
        <v>10662590.51</v>
      </c>
      <c r="N353" s="62">
        <f aca="true" t="shared" si="1494" ref="N353:N354">N354</f>
        <v>10662590.51</v>
      </c>
      <c r="O353" s="62">
        <f aca="true" t="shared" si="1495" ref="O353:O354">O354</f>
        <v>0</v>
      </c>
      <c r="P353" s="62">
        <f aca="true" t="shared" si="1496" ref="P353:P354">P354</f>
        <v>0</v>
      </c>
      <c r="Q353" s="62">
        <f aca="true" t="shared" si="1497" ref="Q353:Q354">Q354</f>
        <v>0</v>
      </c>
      <c r="R353" s="62">
        <f aca="true" t="shared" si="1498" ref="R353:R354">R354</f>
        <v>0</v>
      </c>
      <c r="S353" s="62">
        <f aca="true" t="shared" si="1499" ref="S353:S354">S354</f>
        <v>0</v>
      </c>
      <c r="T353" s="62">
        <f aca="true" t="shared" si="1500" ref="T353:T354">T354</f>
        <v>0</v>
      </c>
      <c r="U353" s="62">
        <f aca="true" t="shared" si="1501" ref="U353:U354">U354</f>
        <v>0</v>
      </c>
      <c r="V353" s="62">
        <f aca="true" t="shared" si="1502" ref="V353:V354">V354</f>
        <v>0</v>
      </c>
      <c r="W353" s="62">
        <f aca="true" t="shared" si="1503" ref="W353:W354">W354</f>
        <v>0</v>
      </c>
      <c r="X353" s="62">
        <f aca="true" t="shared" si="1504" ref="X353:X354">X354</f>
        <v>0</v>
      </c>
      <c r="Y353" s="62">
        <f aca="true" t="shared" si="1505" ref="Y353:Y354">Y354</f>
        <v>0</v>
      </c>
      <c r="Z353" s="62">
        <f aca="true" t="shared" si="1506" ref="Z353:Z354">Z354</f>
        <v>0</v>
      </c>
      <c r="AA353" s="62">
        <f aca="true" t="shared" si="1507" ref="AA353:AA354">AA354</f>
        <v>0</v>
      </c>
      <c r="AB353" s="62">
        <f aca="true" t="shared" si="1508" ref="AB353:AB354">AB354</f>
        <v>0</v>
      </c>
      <c r="AC353" s="62">
        <f aca="true" t="shared" si="1509" ref="AC353:AC354">AC354</f>
        <v>0</v>
      </c>
      <c r="AD353" s="62">
        <f aca="true" t="shared" si="1510" ref="AD353:AD354">AD354</f>
        <v>0</v>
      </c>
      <c r="AE353" s="62">
        <f aca="true" t="shared" si="1511" ref="AE353:AE354">AE354</f>
        <v>10504591.2</v>
      </c>
      <c r="AF353" s="50">
        <v>0</v>
      </c>
      <c r="AG353" s="50">
        <v>0</v>
      </c>
      <c r="AH353" s="50">
        <v>1000000</v>
      </c>
      <c r="AI353" s="50">
        <v>0</v>
      </c>
      <c r="AJ353" s="50">
        <v>0</v>
      </c>
      <c r="AK353" s="51">
        <v>1</v>
      </c>
      <c r="AL353" s="50">
        <v>0</v>
      </c>
      <c r="AM353" s="51">
        <v>0</v>
      </c>
      <c r="AN353" s="50">
        <v>0</v>
      </c>
    </row>
    <row r="354" spans="1:40" ht="26.25" outlineLevel="6">
      <c r="A354" s="59" t="s">
        <v>32</v>
      </c>
      <c r="B354" s="60" t="s">
        <v>17</v>
      </c>
      <c r="C354" s="60" t="s">
        <v>293</v>
      </c>
      <c r="D354" s="60" t="s">
        <v>295</v>
      </c>
      <c r="E354" s="60" t="s">
        <v>33</v>
      </c>
      <c r="F354" s="61" t="s">
        <v>18</v>
      </c>
      <c r="G354" s="61"/>
      <c r="H354" s="61"/>
      <c r="I354" s="61"/>
      <c r="J354" s="61"/>
      <c r="K354" s="61"/>
      <c r="L354" s="61"/>
      <c r="M354" s="62">
        <f t="shared" si="1493"/>
        <v>10662590.51</v>
      </c>
      <c r="N354" s="62">
        <f t="shared" si="1494"/>
        <v>10662590.51</v>
      </c>
      <c r="O354" s="62">
        <f t="shared" si="1495"/>
        <v>0</v>
      </c>
      <c r="P354" s="62">
        <f t="shared" si="1496"/>
        <v>0</v>
      </c>
      <c r="Q354" s="62">
        <f t="shared" si="1497"/>
        <v>0</v>
      </c>
      <c r="R354" s="62">
        <f t="shared" si="1498"/>
        <v>0</v>
      </c>
      <c r="S354" s="62">
        <f t="shared" si="1499"/>
        <v>0</v>
      </c>
      <c r="T354" s="62">
        <f t="shared" si="1500"/>
        <v>0</v>
      </c>
      <c r="U354" s="62">
        <f t="shared" si="1501"/>
        <v>0</v>
      </c>
      <c r="V354" s="62">
        <f t="shared" si="1502"/>
        <v>0</v>
      </c>
      <c r="W354" s="62">
        <f t="shared" si="1503"/>
        <v>0</v>
      </c>
      <c r="X354" s="62">
        <f t="shared" si="1504"/>
        <v>0</v>
      </c>
      <c r="Y354" s="62">
        <f t="shared" si="1505"/>
        <v>0</v>
      </c>
      <c r="Z354" s="62">
        <f t="shared" si="1506"/>
        <v>0</v>
      </c>
      <c r="AA354" s="62">
        <f t="shared" si="1507"/>
        <v>0</v>
      </c>
      <c r="AB354" s="62">
        <f t="shared" si="1508"/>
        <v>0</v>
      </c>
      <c r="AC354" s="62">
        <f t="shared" si="1509"/>
        <v>0</v>
      </c>
      <c r="AD354" s="62">
        <f t="shared" si="1510"/>
        <v>0</v>
      </c>
      <c r="AE354" s="62">
        <f t="shared" si="1511"/>
        <v>10504591.2</v>
      </c>
      <c r="AF354" s="50">
        <v>0</v>
      </c>
      <c r="AG354" s="50">
        <v>0</v>
      </c>
      <c r="AH354" s="50">
        <v>1000000</v>
      </c>
      <c r="AI354" s="50">
        <v>0</v>
      </c>
      <c r="AJ354" s="50">
        <v>0</v>
      </c>
      <c r="AK354" s="51">
        <v>1</v>
      </c>
      <c r="AL354" s="50">
        <v>0</v>
      </c>
      <c r="AM354" s="51">
        <v>0</v>
      </c>
      <c r="AN354" s="50">
        <v>0</v>
      </c>
    </row>
    <row r="355" spans="1:40" ht="26.25" outlineLevel="7">
      <c r="A355" s="59" t="s">
        <v>34</v>
      </c>
      <c r="B355" s="60" t="s">
        <v>17</v>
      </c>
      <c r="C355" s="60" t="s">
        <v>293</v>
      </c>
      <c r="D355" s="60" t="s">
        <v>295</v>
      </c>
      <c r="E355" s="60" t="s">
        <v>35</v>
      </c>
      <c r="F355" s="61" t="s">
        <v>18</v>
      </c>
      <c r="G355" s="61"/>
      <c r="H355" s="61"/>
      <c r="I355" s="61"/>
      <c r="J355" s="61"/>
      <c r="K355" s="61"/>
      <c r="L355" s="61"/>
      <c r="M355" s="62">
        <v>10662590.51</v>
      </c>
      <c r="N355" s="62">
        <v>10662590.51</v>
      </c>
      <c r="O355" s="62"/>
      <c r="P355" s="62"/>
      <c r="Q355" s="62"/>
      <c r="R355" s="62"/>
      <c r="S355" s="62"/>
      <c r="T355" s="62"/>
      <c r="U355" s="62"/>
      <c r="V355" s="62"/>
      <c r="W355" s="62"/>
      <c r="X355" s="62"/>
      <c r="Y355" s="62"/>
      <c r="Z355" s="62"/>
      <c r="AA355" s="62"/>
      <c r="AB355" s="62"/>
      <c r="AC355" s="62"/>
      <c r="AD355" s="62"/>
      <c r="AE355" s="62">
        <v>10504591.2</v>
      </c>
      <c r="AF355" s="50">
        <v>0</v>
      </c>
      <c r="AG355" s="50">
        <v>0</v>
      </c>
      <c r="AH355" s="50">
        <v>1000000</v>
      </c>
      <c r="AI355" s="50">
        <v>0</v>
      </c>
      <c r="AJ355" s="50">
        <v>0</v>
      </c>
      <c r="AK355" s="51">
        <v>1</v>
      </c>
      <c r="AL355" s="50">
        <v>0</v>
      </c>
      <c r="AM355" s="51">
        <v>0</v>
      </c>
      <c r="AN355" s="50">
        <v>0</v>
      </c>
    </row>
    <row r="356" spans="1:40" ht="15.75" outlineLevel="7">
      <c r="A356" s="59" t="s">
        <v>296</v>
      </c>
      <c r="B356" s="60" t="s">
        <v>17</v>
      </c>
      <c r="C356" s="60" t="s">
        <v>293</v>
      </c>
      <c r="D356" s="60" t="s">
        <v>297</v>
      </c>
      <c r="E356" s="60"/>
      <c r="F356" s="61" t="s">
        <v>18</v>
      </c>
      <c r="G356" s="61"/>
      <c r="H356" s="61"/>
      <c r="I356" s="61"/>
      <c r="J356" s="61"/>
      <c r="K356" s="61"/>
      <c r="L356" s="61"/>
      <c r="M356" s="62">
        <f aca="true" t="shared" si="1512" ref="M356:M357">M357</f>
        <v>100000</v>
      </c>
      <c r="N356" s="62">
        <f aca="true" t="shared" si="1513" ref="N356:N357">N357</f>
        <v>100000</v>
      </c>
      <c r="O356" s="62">
        <f aca="true" t="shared" si="1514" ref="O356:O357">O357</f>
        <v>0</v>
      </c>
      <c r="P356" s="62">
        <f aca="true" t="shared" si="1515" ref="P356:P357">P357</f>
        <v>0</v>
      </c>
      <c r="Q356" s="62">
        <f aca="true" t="shared" si="1516" ref="Q356:Q357">Q357</f>
        <v>0</v>
      </c>
      <c r="R356" s="62">
        <f aca="true" t="shared" si="1517" ref="R356:R357">R357</f>
        <v>0</v>
      </c>
      <c r="S356" s="62">
        <f aca="true" t="shared" si="1518" ref="S356:S357">S357</f>
        <v>0</v>
      </c>
      <c r="T356" s="62">
        <f aca="true" t="shared" si="1519" ref="T356:T357">T357</f>
        <v>0</v>
      </c>
      <c r="U356" s="62">
        <f aca="true" t="shared" si="1520" ref="U356:U357">U357</f>
        <v>0</v>
      </c>
      <c r="V356" s="62">
        <f aca="true" t="shared" si="1521" ref="V356:V357">V357</f>
        <v>0</v>
      </c>
      <c r="W356" s="62">
        <f aca="true" t="shared" si="1522" ref="W356:W357">W357</f>
        <v>0</v>
      </c>
      <c r="X356" s="62">
        <f aca="true" t="shared" si="1523" ref="X356:X357">X357</f>
        <v>0</v>
      </c>
      <c r="Y356" s="62">
        <f aca="true" t="shared" si="1524" ref="Y356:Y357">Y357</f>
        <v>0</v>
      </c>
      <c r="Z356" s="62">
        <f aca="true" t="shared" si="1525" ref="Z356:Z357">Z357</f>
        <v>0</v>
      </c>
      <c r="AA356" s="62">
        <f aca="true" t="shared" si="1526" ref="AA356:AA357">AA357</f>
        <v>0</v>
      </c>
      <c r="AB356" s="62">
        <f aca="true" t="shared" si="1527" ref="AB356:AB357">AB357</f>
        <v>0</v>
      </c>
      <c r="AC356" s="62">
        <f aca="true" t="shared" si="1528" ref="AC356:AC357">AC357</f>
        <v>0</v>
      </c>
      <c r="AD356" s="62">
        <f aca="true" t="shared" si="1529" ref="AD356:AD357">AD357</f>
        <v>0</v>
      </c>
      <c r="AE356" s="62">
        <f aca="true" t="shared" si="1530" ref="AE356:AE357">AE357</f>
        <v>99693</v>
      </c>
      <c r="AF356" s="50">
        <v>0</v>
      </c>
      <c r="AG356" s="50">
        <v>0</v>
      </c>
      <c r="AH356" s="50">
        <v>1000000</v>
      </c>
      <c r="AI356" s="50">
        <v>0</v>
      </c>
      <c r="AJ356" s="50">
        <v>0</v>
      </c>
      <c r="AK356" s="51">
        <v>1</v>
      </c>
      <c r="AL356" s="50">
        <v>0</v>
      </c>
      <c r="AM356" s="51">
        <v>0</v>
      </c>
      <c r="AN356" s="50">
        <v>0</v>
      </c>
    </row>
    <row r="357" spans="1:40" ht="26.25" outlineLevel="2">
      <c r="A357" s="59" t="s">
        <v>298</v>
      </c>
      <c r="B357" s="60" t="s">
        <v>17</v>
      </c>
      <c r="C357" s="60" t="s">
        <v>293</v>
      </c>
      <c r="D357" s="60" t="s">
        <v>297</v>
      </c>
      <c r="E357" s="60" t="s">
        <v>215</v>
      </c>
      <c r="F357" s="61" t="s">
        <v>18</v>
      </c>
      <c r="G357" s="61"/>
      <c r="H357" s="61"/>
      <c r="I357" s="61"/>
      <c r="J357" s="61"/>
      <c r="K357" s="61"/>
      <c r="L357" s="61"/>
      <c r="M357" s="62">
        <f t="shared" si="1512"/>
        <v>100000</v>
      </c>
      <c r="N357" s="62">
        <f t="shared" si="1513"/>
        <v>100000</v>
      </c>
      <c r="O357" s="62">
        <f t="shared" si="1514"/>
        <v>0</v>
      </c>
      <c r="P357" s="62">
        <f t="shared" si="1515"/>
        <v>0</v>
      </c>
      <c r="Q357" s="62">
        <f t="shared" si="1516"/>
        <v>0</v>
      </c>
      <c r="R357" s="62">
        <f t="shared" si="1517"/>
        <v>0</v>
      </c>
      <c r="S357" s="62">
        <f t="shared" si="1518"/>
        <v>0</v>
      </c>
      <c r="T357" s="62">
        <f t="shared" si="1519"/>
        <v>0</v>
      </c>
      <c r="U357" s="62">
        <f t="shared" si="1520"/>
        <v>0</v>
      </c>
      <c r="V357" s="62">
        <f t="shared" si="1521"/>
        <v>0</v>
      </c>
      <c r="W357" s="62">
        <f t="shared" si="1522"/>
        <v>0</v>
      </c>
      <c r="X357" s="62">
        <f t="shared" si="1523"/>
        <v>0</v>
      </c>
      <c r="Y357" s="62">
        <f t="shared" si="1524"/>
        <v>0</v>
      </c>
      <c r="Z357" s="62">
        <f t="shared" si="1525"/>
        <v>0</v>
      </c>
      <c r="AA357" s="62">
        <f t="shared" si="1526"/>
        <v>0</v>
      </c>
      <c r="AB357" s="62">
        <f t="shared" si="1527"/>
        <v>0</v>
      </c>
      <c r="AC357" s="62">
        <f t="shared" si="1528"/>
        <v>0</v>
      </c>
      <c r="AD357" s="62">
        <f t="shared" si="1529"/>
        <v>0</v>
      </c>
      <c r="AE357" s="62">
        <f t="shared" si="1530"/>
        <v>99693</v>
      </c>
      <c r="AF357" s="50">
        <v>0</v>
      </c>
      <c r="AG357" s="50">
        <v>0</v>
      </c>
      <c r="AH357" s="50">
        <v>140254162.43</v>
      </c>
      <c r="AI357" s="50">
        <v>11560</v>
      </c>
      <c r="AJ357" s="50">
        <v>1028952.57</v>
      </c>
      <c r="AK357" s="51">
        <v>0.9927176833097213</v>
      </c>
      <c r="AL357" s="50">
        <v>0</v>
      </c>
      <c r="AM357" s="51">
        <v>0</v>
      </c>
      <c r="AN357" s="50">
        <v>0</v>
      </c>
    </row>
    <row r="358" spans="1:40" ht="86.25" outlineLevel="3">
      <c r="A358" s="59" t="s">
        <v>299</v>
      </c>
      <c r="B358" s="60" t="s">
        <v>17</v>
      </c>
      <c r="C358" s="60" t="s">
        <v>293</v>
      </c>
      <c r="D358" s="60" t="s">
        <v>297</v>
      </c>
      <c r="E358" s="60" t="s">
        <v>300</v>
      </c>
      <c r="F358" s="61" t="s">
        <v>18</v>
      </c>
      <c r="G358" s="61"/>
      <c r="H358" s="61"/>
      <c r="I358" s="61"/>
      <c r="J358" s="61"/>
      <c r="K358" s="61"/>
      <c r="L358" s="61"/>
      <c r="M358" s="62">
        <v>100000</v>
      </c>
      <c r="N358" s="62">
        <v>100000</v>
      </c>
      <c r="O358" s="62"/>
      <c r="P358" s="62"/>
      <c r="Q358" s="62"/>
      <c r="R358" s="62"/>
      <c r="S358" s="62"/>
      <c r="T358" s="62"/>
      <c r="U358" s="62"/>
      <c r="V358" s="62"/>
      <c r="W358" s="62"/>
      <c r="X358" s="62"/>
      <c r="Y358" s="62"/>
      <c r="Z358" s="62"/>
      <c r="AA358" s="62"/>
      <c r="AB358" s="62"/>
      <c r="AC358" s="62"/>
      <c r="AD358" s="62"/>
      <c r="AE358" s="62">
        <v>99693</v>
      </c>
      <c r="AF358" s="50">
        <v>0</v>
      </c>
      <c r="AG358" s="50">
        <v>0</v>
      </c>
      <c r="AH358" s="50">
        <v>128354162.43</v>
      </c>
      <c r="AI358" s="50">
        <v>11560</v>
      </c>
      <c r="AJ358" s="50">
        <v>1028952.57</v>
      </c>
      <c r="AK358" s="51">
        <v>0.9920479527461235</v>
      </c>
      <c r="AL358" s="50">
        <v>0</v>
      </c>
      <c r="AM358" s="51">
        <v>0</v>
      </c>
      <c r="AN358" s="50">
        <v>0</v>
      </c>
    </row>
    <row r="359" spans="1:40" ht="38.25" outlineLevel="4">
      <c r="A359" s="59" t="s">
        <v>88</v>
      </c>
      <c r="B359" s="60" t="s">
        <v>17</v>
      </c>
      <c r="C359" s="60" t="s">
        <v>293</v>
      </c>
      <c r="D359" s="60" t="s">
        <v>301</v>
      </c>
      <c r="E359" s="60"/>
      <c r="F359" s="61" t="s">
        <v>18</v>
      </c>
      <c r="G359" s="61"/>
      <c r="H359" s="61"/>
      <c r="I359" s="61"/>
      <c r="J359" s="61"/>
      <c r="K359" s="61"/>
      <c r="L359" s="61"/>
      <c r="M359" s="62">
        <f>M360+M369+M363+M366+M375+M379+M382+M372</f>
        <v>408772936.74</v>
      </c>
      <c r="N359" s="62">
        <f>N360+N369+N363+N366+N375+N379+N382+N372</f>
        <v>326917336.46999997</v>
      </c>
      <c r="O359" s="62">
        <f>O360+O369+O363+O366+O375+O379+O382+O372</f>
        <v>269560470.34</v>
      </c>
      <c r="P359" s="62">
        <f>P360+P369+P363+P366+P375+P379+P382+P372</f>
        <v>269560470.34</v>
      </c>
      <c r="Q359" s="62">
        <f>Q360+Q369+Q363+Q366+Q375+Q379+Q382+Q372</f>
        <v>269560470.34</v>
      </c>
      <c r="R359" s="62">
        <f>R360+R369+R363+R366+R375+R379+R382+R372</f>
        <v>269560470.34</v>
      </c>
      <c r="S359" s="62">
        <f>S360+S369+S363+S366+S375+S379+S382+S372</f>
        <v>269560470.34</v>
      </c>
      <c r="T359" s="62">
        <f>T360+T369+T363+T366+T375+T379+T382+T372</f>
        <v>269560470.34</v>
      </c>
      <c r="U359" s="62">
        <f>U360+U369+U363+U366+U375+U379+U382+U372</f>
        <v>269560470.34</v>
      </c>
      <c r="V359" s="62">
        <f>V360+V369+V363+V366+V375+V379+V382+V372</f>
        <v>269560470.34</v>
      </c>
      <c r="W359" s="62">
        <f>W360+W369+W363+W366+W375+W379+W382+W372</f>
        <v>269560470.34</v>
      </c>
      <c r="X359" s="62">
        <f>X360+X369+X363+X366+X375+X379+X382+X372</f>
        <v>269560470.34</v>
      </c>
      <c r="Y359" s="62">
        <f>Y360+Y369+Y363+Y366+Y375+Y379+Y382+Y372</f>
        <v>269560470.34</v>
      </c>
      <c r="Z359" s="62">
        <f>Z360+Z369+Z363+Z366+Z375+Z379+Z382+Z372</f>
        <v>269560470.34</v>
      </c>
      <c r="AA359" s="62">
        <f>AA360+AA369+AA363+AA366+AA375+AA379+AA382+AA372</f>
        <v>269560470.34</v>
      </c>
      <c r="AB359" s="62">
        <f>AB360+AB369+AB363+AB366+AB375+AB379+AB382+AB372</f>
        <v>269560470.34</v>
      </c>
      <c r="AC359" s="62">
        <f>AC360+AC369+AC363+AC366+AC375+AC379+AC382+AC372</f>
        <v>269560470.34</v>
      </c>
      <c r="AD359" s="62">
        <f>AD360+AD369+AD363+AD366+AD375+AD379+AD382+AD372</f>
        <v>269560470.34</v>
      </c>
      <c r="AE359" s="62">
        <f>AE360+AE369+AE363+AE366+AE375+AE379+AE382+AE372</f>
        <v>323459266.99</v>
      </c>
      <c r="AF359" s="50">
        <v>0</v>
      </c>
      <c r="AG359" s="50">
        <v>0</v>
      </c>
      <c r="AH359" s="50">
        <v>128354162.43</v>
      </c>
      <c r="AI359" s="50">
        <v>11560</v>
      </c>
      <c r="AJ359" s="50">
        <v>1028952.57</v>
      </c>
      <c r="AK359" s="51">
        <v>0.9920479527461235</v>
      </c>
      <c r="AL359" s="50">
        <v>0</v>
      </c>
      <c r="AM359" s="51">
        <v>0</v>
      </c>
      <c r="AN359" s="50">
        <v>0</v>
      </c>
    </row>
    <row r="360" spans="1:40" s="58" customFormat="1" ht="38.25" outlineLevel="6">
      <c r="A360" s="59" t="s">
        <v>302</v>
      </c>
      <c r="B360" s="60" t="s">
        <v>17</v>
      </c>
      <c r="C360" s="60" t="s">
        <v>293</v>
      </c>
      <c r="D360" s="60" t="s">
        <v>303</v>
      </c>
      <c r="E360" s="60"/>
      <c r="F360" s="61" t="s">
        <v>18</v>
      </c>
      <c r="G360" s="61"/>
      <c r="H360" s="61"/>
      <c r="I360" s="61"/>
      <c r="J360" s="61"/>
      <c r="K360" s="61"/>
      <c r="L360" s="61"/>
      <c r="M360" s="62">
        <f aca="true" t="shared" si="1531" ref="M360:M361">M361</f>
        <v>901836</v>
      </c>
      <c r="N360" s="62">
        <f aca="true" t="shared" si="1532" ref="N360:N361">N361</f>
        <v>1492627.16</v>
      </c>
      <c r="O360" s="62">
        <f aca="true" t="shared" si="1533" ref="O360:O361">O361</f>
        <v>0</v>
      </c>
      <c r="P360" s="62">
        <f aca="true" t="shared" si="1534" ref="P360:P361">P361</f>
        <v>0</v>
      </c>
      <c r="Q360" s="62">
        <f aca="true" t="shared" si="1535" ref="Q360:Q361">Q361</f>
        <v>0</v>
      </c>
      <c r="R360" s="62">
        <f aca="true" t="shared" si="1536" ref="R360:R361">R361</f>
        <v>0</v>
      </c>
      <c r="S360" s="62">
        <f aca="true" t="shared" si="1537" ref="S360:S361">S361</f>
        <v>0</v>
      </c>
      <c r="T360" s="62">
        <f aca="true" t="shared" si="1538" ref="T360:T361">T361</f>
        <v>0</v>
      </c>
      <c r="U360" s="62">
        <f aca="true" t="shared" si="1539" ref="U360:U361">U361</f>
        <v>0</v>
      </c>
      <c r="V360" s="62">
        <f aca="true" t="shared" si="1540" ref="V360:V361">V361</f>
        <v>0</v>
      </c>
      <c r="W360" s="62">
        <f aca="true" t="shared" si="1541" ref="W360:W361">W361</f>
        <v>0</v>
      </c>
      <c r="X360" s="62">
        <f aca="true" t="shared" si="1542" ref="X360:X361">X361</f>
        <v>0</v>
      </c>
      <c r="Y360" s="62">
        <f aca="true" t="shared" si="1543" ref="Y360:Y361">Y361</f>
        <v>0</v>
      </c>
      <c r="Z360" s="62">
        <f aca="true" t="shared" si="1544" ref="Z360:Z361">Z361</f>
        <v>0</v>
      </c>
      <c r="AA360" s="62">
        <f aca="true" t="shared" si="1545" ref="AA360:AA361">AA361</f>
        <v>0</v>
      </c>
      <c r="AB360" s="62">
        <f aca="true" t="shared" si="1546" ref="AB360:AB361">AB361</f>
        <v>0</v>
      </c>
      <c r="AC360" s="62">
        <f aca="true" t="shared" si="1547" ref="AC360:AC361">AC361</f>
        <v>0</v>
      </c>
      <c r="AD360" s="62">
        <f aca="true" t="shared" si="1548" ref="AD360:AD361">AD361</f>
        <v>0</v>
      </c>
      <c r="AE360" s="62">
        <f aca="true" t="shared" si="1549" ref="AE360:AE361">AE361</f>
        <v>901836</v>
      </c>
      <c r="AF360" s="56">
        <v>0</v>
      </c>
      <c r="AG360" s="56">
        <v>0</v>
      </c>
      <c r="AH360" s="56">
        <v>2584271.8</v>
      </c>
      <c r="AI360" s="56">
        <v>0</v>
      </c>
      <c r="AJ360" s="56">
        <v>15728.2</v>
      </c>
      <c r="AK360" s="57">
        <v>0.9939506923076923</v>
      </c>
      <c r="AL360" s="56">
        <v>0</v>
      </c>
      <c r="AM360" s="57">
        <v>0</v>
      </c>
      <c r="AN360" s="56">
        <v>0</v>
      </c>
    </row>
    <row r="361" spans="1:40" ht="26.25" outlineLevel="7">
      <c r="A361" s="59" t="s">
        <v>298</v>
      </c>
      <c r="B361" s="60" t="s">
        <v>17</v>
      </c>
      <c r="C361" s="60" t="s">
        <v>293</v>
      </c>
      <c r="D361" s="60" t="s">
        <v>303</v>
      </c>
      <c r="E361" s="60" t="s">
        <v>215</v>
      </c>
      <c r="F361" s="61" t="s">
        <v>18</v>
      </c>
      <c r="G361" s="61"/>
      <c r="H361" s="61"/>
      <c r="I361" s="61"/>
      <c r="J361" s="61"/>
      <c r="K361" s="61"/>
      <c r="L361" s="61"/>
      <c r="M361" s="62">
        <f t="shared" si="1531"/>
        <v>901836</v>
      </c>
      <c r="N361" s="62">
        <f t="shared" si="1532"/>
        <v>1492627.16</v>
      </c>
      <c r="O361" s="62">
        <f t="shared" si="1533"/>
        <v>0</v>
      </c>
      <c r="P361" s="62">
        <f t="shared" si="1534"/>
        <v>0</v>
      </c>
      <c r="Q361" s="62">
        <f t="shared" si="1535"/>
        <v>0</v>
      </c>
      <c r="R361" s="62">
        <f t="shared" si="1536"/>
        <v>0</v>
      </c>
      <c r="S361" s="62">
        <f t="shared" si="1537"/>
        <v>0</v>
      </c>
      <c r="T361" s="62">
        <f t="shared" si="1538"/>
        <v>0</v>
      </c>
      <c r="U361" s="62">
        <f t="shared" si="1539"/>
        <v>0</v>
      </c>
      <c r="V361" s="62">
        <f t="shared" si="1540"/>
        <v>0</v>
      </c>
      <c r="W361" s="62">
        <f t="shared" si="1541"/>
        <v>0</v>
      </c>
      <c r="X361" s="62">
        <f t="shared" si="1542"/>
        <v>0</v>
      </c>
      <c r="Y361" s="62">
        <f t="shared" si="1543"/>
        <v>0</v>
      </c>
      <c r="Z361" s="62">
        <f t="shared" si="1544"/>
        <v>0</v>
      </c>
      <c r="AA361" s="62">
        <f t="shared" si="1545"/>
        <v>0</v>
      </c>
      <c r="AB361" s="62">
        <f t="shared" si="1546"/>
        <v>0</v>
      </c>
      <c r="AC361" s="62">
        <f t="shared" si="1547"/>
        <v>0</v>
      </c>
      <c r="AD361" s="62">
        <f t="shared" si="1548"/>
        <v>0</v>
      </c>
      <c r="AE361" s="62">
        <f t="shared" si="1549"/>
        <v>901836</v>
      </c>
      <c r="AF361" s="50">
        <v>0</v>
      </c>
      <c r="AG361" s="50">
        <v>0</v>
      </c>
      <c r="AH361" s="50">
        <v>2584271.8</v>
      </c>
      <c r="AI361" s="50">
        <v>0</v>
      </c>
      <c r="AJ361" s="50">
        <v>15728.2</v>
      </c>
      <c r="AK361" s="51">
        <v>0.9939506923076923</v>
      </c>
      <c r="AL361" s="50">
        <v>0</v>
      </c>
      <c r="AM361" s="51">
        <v>0</v>
      </c>
      <c r="AN361" s="50">
        <v>0</v>
      </c>
    </row>
    <row r="362" spans="1:40" ht="15.75" outlineLevel="7">
      <c r="A362" s="59" t="s">
        <v>285</v>
      </c>
      <c r="B362" s="60" t="s">
        <v>17</v>
      </c>
      <c r="C362" s="60" t="s">
        <v>293</v>
      </c>
      <c r="D362" s="60" t="s">
        <v>303</v>
      </c>
      <c r="E362" s="60" t="s">
        <v>217</v>
      </c>
      <c r="F362" s="61" t="s">
        <v>18</v>
      </c>
      <c r="G362" s="61"/>
      <c r="H362" s="61"/>
      <c r="I362" s="61"/>
      <c r="J362" s="61"/>
      <c r="K362" s="61"/>
      <c r="L362" s="61"/>
      <c r="M362" s="62">
        <v>901836</v>
      </c>
      <c r="N362" s="62">
        <v>1492627.16</v>
      </c>
      <c r="O362" s="62"/>
      <c r="P362" s="62"/>
      <c r="Q362" s="62"/>
      <c r="R362" s="62"/>
      <c r="S362" s="62"/>
      <c r="T362" s="62"/>
      <c r="U362" s="62"/>
      <c r="V362" s="62"/>
      <c r="W362" s="62"/>
      <c r="X362" s="62"/>
      <c r="Y362" s="62"/>
      <c r="Z362" s="62"/>
      <c r="AA362" s="62"/>
      <c r="AB362" s="62"/>
      <c r="AC362" s="62"/>
      <c r="AD362" s="62"/>
      <c r="AE362" s="62">
        <v>901836</v>
      </c>
      <c r="AF362" s="50">
        <v>0</v>
      </c>
      <c r="AG362" s="50">
        <v>0</v>
      </c>
      <c r="AH362" s="50">
        <v>27800000</v>
      </c>
      <c r="AI362" s="50">
        <v>0</v>
      </c>
      <c r="AJ362" s="50">
        <v>0</v>
      </c>
      <c r="AK362" s="51">
        <v>1</v>
      </c>
      <c r="AL362" s="50">
        <v>0</v>
      </c>
      <c r="AM362" s="51">
        <v>0</v>
      </c>
      <c r="AN362" s="50">
        <v>0</v>
      </c>
    </row>
    <row r="363" spans="1:40" ht="26.25" outlineLevel="7">
      <c r="A363" s="59" t="s">
        <v>304</v>
      </c>
      <c r="B363" s="60" t="s">
        <v>17</v>
      </c>
      <c r="C363" s="60" t="s">
        <v>293</v>
      </c>
      <c r="D363" s="60" t="s">
        <v>305</v>
      </c>
      <c r="E363" s="60"/>
      <c r="F363" s="61"/>
      <c r="G363" s="61"/>
      <c r="H363" s="61"/>
      <c r="I363" s="61"/>
      <c r="J363" s="61"/>
      <c r="K363" s="61"/>
      <c r="L363" s="61"/>
      <c r="M363" s="62">
        <f aca="true" t="shared" si="1550" ref="M363:M364">M364</f>
        <v>2267400</v>
      </c>
      <c r="N363" s="62">
        <f aca="true" t="shared" si="1551" ref="N363:N364">N364</f>
        <v>2267400</v>
      </c>
      <c r="O363" s="62">
        <f aca="true" t="shared" si="1552" ref="O363:O364">O364</f>
        <v>0</v>
      </c>
      <c r="P363" s="62">
        <f aca="true" t="shared" si="1553" ref="P363:P364">P364</f>
        <v>0</v>
      </c>
      <c r="Q363" s="62">
        <f aca="true" t="shared" si="1554" ref="Q363:Q364">Q364</f>
        <v>0</v>
      </c>
      <c r="R363" s="62">
        <f aca="true" t="shared" si="1555" ref="R363:R364">R364</f>
        <v>0</v>
      </c>
      <c r="S363" s="62">
        <f aca="true" t="shared" si="1556" ref="S363:S364">S364</f>
        <v>0</v>
      </c>
      <c r="T363" s="62">
        <f aca="true" t="shared" si="1557" ref="T363:T364">T364</f>
        <v>0</v>
      </c>
      <c r="U363" s="62">
        <f aca="true" t="shared" si="1558" ref="U363:U364">U364</f>
        <v>0</v>
      </c>
      <c r="V363" s="62">
        <f aca="true" t="shared" si="1559" ref="V363:V364">V364</f>
        <v>0</v>
      </c>
      <c r="W363" s="62">
        <f aca="true" t="shared" si="1560" ref="W363:W364">W364</f>
        <v>0</v>
      </c>
      <c r="X363" s="62">
        <f aca="true" t="shared" si="1561" ref="X363:X364">X364</f>
        <v>0</v>
      </c>
      <c r="Y363" s="62">
        <f aca="true" t="shared" si="1562" ref="Y363:Y364">Y364</f>
        <v>0</v>
      </c>
      <c r="Z363" s="62">
        <f aca="true" t="shared" si="1563" ref="Z363:Z364">Z364</f>
        <v>0</v>
      </c>
      <c r="AA363" s="62">
        <f aca="true" t="shared" si="1564" ref="AA363:AA364">AA364</f>
        <v>0</v>
      </c>
      <c r="AB363" s="62">
        <f aca="true" t="shared" si="1565" ref="AB363:AB364">AB364</f>
        <v>0</v>
      </c>
      <c r="AC363" s="62">
        <f aca="true" t="shared" si="1566" ref="AC363:AC364">AC364</f>
        <v>0</v>
      </c>
      <c r="AD363" s="62">
        <f aca="true" t="shared" si="1567" ref="AD363:AD364">AD364</f>
        <v>0</v>
      </c>
      <c r="AE363" s="62">
        <f aca="true" t="shared" si="1568" ref="AE363:AE364">AE364</f>
        <v>89400</v>
      </c>
      <c r="AF363" s="50"/>
      <c r="AG363" s="50"/>
      <c r="AH363" s="50"/>
      <c r="AI363" s="50"/>
      <c r="AJ363" s="50"/>
      <c r="AK363" s="51"/>
      <c r="AL363" s="50"/>
      <c r="AM363" s="51"/>
      <c r="AN363" s="50"/>
    </row>
    <row r="364" spans="1:40" ht="26.25" outlineLevel="7">
      <c r="A364" s="59" t="s">
        <v>214</v>
      </c>
      <c r="B364" s="60" t="s">
        <v>17</v>
      </c>
      <c r="C364" s="60" t="s">
        <v>293</v>
      </c>
      <c r="D364" s="60" t="s">
        <v>305</v>
      </c>
      <c r="E364" s="60" t="s">
        <v>215</v>
      </c>
      <c r="F364" s="61"/>
      <c r="G364" s="61"/>
      <c r="H364" s="61"/>
      <c r="I364" s="61"/>
      <c r="J364" s="61"/>
      <c r="K364" s="61"/>
      <c r="L364" s="61"/>
      <c r="M364" s="62">
        <f t="shared" si="1550"/>
        <v>2267400</v>
      </c>
      <c r="N364" s="62">
        <f t="shared" si="1551"/>
        <v>2267400</v>
      </c>
      <c r="O364" s="62">
        <f t="shared" si="1552"/>
        <v>0</v>
      </c>
      <c r="P364" s="62">
        <f t="shared" si="1553"/>
        <v>0</v>
      </c>
      <c r="Q364" s="62">
        <f t="shared" si="1554"/>
        <v>0</v>
      </c>
      <c r="R364" s="62">
        <f t="shared" si="1555"/>
        <v>0</v>
      </c>
      <c r="S364" s="62">
        <f t="shared" si="1556"/>
        <v>0</v>
      </c>
      <c r="T364" s="62">
        <f t="shared" si="1557"/>
        <v>0</v>
      </c>
      <c r="U364" s="62">
        <f t="shared" si="1558"/>
        <v>0</v>
      </c>
      <c r="V364" s="62">
        <f t="shared" si="1559"/>
        <v>0</v>
      </c>
      <c r="W364" s="62">
        <f t="shared" si="1560"/>
        <v>0</v>
      </c>
      <c r="X364" s="62">
        <f t="shared" si="1561"/>
        <v>0</v>
      </c>
      <c r="Y364" s="62">
        <f t="shared" si="1562"/>
        <v>0</v>
      </c>
      <c r="Z364" s="62">
        <f t="shared" si="1563"/>
        <v>0</v>
      </c>
      <c r="AA364" s="62">
        <f t="shared" si="1564"/>
        <v>0</v>
      </c>
      <c r="AB364" s="62">
        <f t="shared" si="1565"/>
        <v>0</v>
      </c>
      <c r="AC364" s="62">
        <f t="shared" si="1566"/>
        <v>0</v>
      </c>
      <c r="AD364" s="62">
        <f t="shared" si="1567"/>
        <v>0</v>
      </c>
      <c r="AE364" s="62">
        <f t="shared" si="1568"/>
        <v>89400</v>
      </c>
      <c r="AF364" s="50"/>
      <c r="AG364" s="50"/>
      <c r="AH364" s="50"/>
      <c r="AI364" s="50"/>
      <c r="AJ364" s="50"/>
      <c r="AK364" s="51"/>
      <c r="AL364" s="50"/>
      <c r="AM364" s="51"/>
      <c r="AN364" s="50"/>
    </row>
    <row r="365" spans="1:40" ht="15.75" outlineLevel="7">
      <c r="A365" s="59" t="s">
        <v>216</v>
      </c>
      <c r="B365" s="60" t="s">
        <v>17</v>
      </c>
      <c r="C365" s="60" t="s">
        <v>293</v>
      </c>
      <c r="D365" s="60" t="s">
        <v>305</v>
      </c>
      <c r="E365" s="60" t="s">
        <v>217</v>
      </c>
      <c r="F365" s="61"/>
      <c r="G365" s="61"/>
      <c r="H365" s="61"/>
      <c r="I365" s="61"/>
      <c r="J365" s="61"/>
      <c r="K365" s="61"/>
      <c r="L365" s="61"/>
      <c r="M365" s="62">
        <v>2267400</v>
      </c>
      <c r="N365" s="62">
        <v>2267400</v>
      </c>
      <c r="O365" s="62"/>
      <c r="P365" s="62"/>
      <c r="Q365" s="62"/>
      <c r="R365" s="62"/>
      <c r="S365" s="62"/>
      <c r="T365" s="62"/>
      <c r="U365" s="62"/>
      <c r="V365" s="62"/>
      <c r="W365" s="62"/>
      <c r="X365" s="62"/>
      <c r="Y365" s="62"/>
      <c r="Z365" s="62"/>
      <c r="AA365" s="62"/>
      <c r="AB365" s="62"/>
      <c r="AC365" s="62"/>
      <c r="AD365" s="62"/>
      <c r="AE365" s="62">
        <v>89400</v>
      </c>
      <c r="AF365" s="50"/>
      <c r="AG365" s="50"/>
      <c r="AH365" s="50"/>
      <c r="AI365" s="50"/>
      <c r="AJ365" s="50"/>
      <c r="AK365" s="51"/>
      <c r="AL365" s="50"/>
      <c r="AM365" s="51"/>
      <c r="AN365" s="50"/>
    </row>
    <row r="366" spans="1:40" ht="26.25" outlineLevel="7">
      <c r="A366" s="59" t="s">
        <v>306</v>
      </c>
      <c r="B366" s="60" t="s">
        <v>17</v>
      </c>
      <c r="C366" s="60" t="s">
        <v>293</v>
      </c>
      <c r="D366" s="60" t="s">
        <v>307</v>
      </c>
      <c r="E366" s="60"/>
      <c r="F366" s="61"/>
      <c r="G366" s="61"/>
      <c r="H366" s="61"/>
      <c r="I366" s="61"/>
      <c r="J366" s="61"/>
      <c r="K366" s="61"/>
      <c r="L366" s="61"/>
      <c r="M366" s="62">
        <f aca="true" t="shared" si="1569" ref="M366:M367">M367</f>
        <v>1505227.26</v>
      </c>
      <c r="N366" s="62">
        <f aca="true" t="shared" si="1570" ref="N366:N367">N367</f>
        <v>1557594.77</v>
      </c>
      <c r="O366" s="62">
        <f aca="true" t="shared" si="1571" ref="O366:O367">O367</f>
        <v>0</v>
      </c>
      <c r="P366" s="62">
        <f aca="true" t="shared" si="1572" ref="P366:P367">P367</f>
        <v>0</v>
      </c>
      <c r="Q366" s="62">
        <f aca="true" t="shared" si="1573" ref="Q366:Q367">Q367</f>
        <v>0</v>
      </c>
      <c r="R366" s="62">
        <f aca="true" t="shared" si="1574" ref="R366:R367">R367</f>
        <v>0</v>
      </c>
      <c r="S366" s="62">
        <f aca="true" t="shared" si="1575" ref="S366:S367">S367</f>
        <v>0</v>
      </c>
      <c r="T366" s="62">
        <f aca="true" t="shared" si="1576" ref="T366:T367">T367</f>
        <v>0</v>
      </c>
      <c r="U366" s="62">
        <f aca="true" t="shared" si="1577" ref="U366:U367">U367</f>
        <v>0</v>
      </c>
      <c r="V366" s="62">
        <f aca="true" t="shared" si="1578" ref="V366:V367">V367</f>
        <v>0</v>
      </c>
      <c r="W366" s="62">
        <f aca="true" t="shared" si="1579" ref="W366:W367">W367</f>
        <v>0</v>
      </c>
      <c r="X366" s="62">
        <f aca="true" t="shared" si="1580" ref="X366:X367">X367</f>
        <v>0</v>
      </c>
      <c r="Y366" s="62">
        <f aca="true" t="shared" si="1581" ref="Y366:Y367">Y367</f>
        <v>0</v>
      </c>
      <c r="Z366" s="62">
        <f aca="true" t="shared" si="1582" ref="Z366:Z367">Z367</f>
        <v>0</v>
      </c>
      <c r="AA366" s="62">
        <f aca="true" t="shared" si="1583" ref="AA366:AA367">AA367</f>
        <v>0</v>
      </c>
      <c r="AB366" s="62">
        <f aca="true" t="shared" si="1584" ref="AB366:AB367">AB367</f>
        <v>0</v>
      </c>
      <c r="AC366" s="62">
        <f aca="true" t="shared" si="1585" ref="AC366:AC367">AC367</f>
        <v>0</v>
      </c>
      <c r="AD366" s="62">
        <f aca="true" t="shared" si="1586" ref="AD366:AD367">AD367</f>
        <v>0</v>
      </c>
      <c r="AE366" s="62">
        <f aca="true" t="shared" si="1587" ref="AE366:AE367">AE367</f>
        <v>1504174.94</v>
      </c>
      <c r="AF366" s="50"/>
      <c r="AG366" s="50"/>
      <c r="AH366" s="50"/>
      <c r="AI366" s="50"/>
      <c r="AJ366" s="50"/>
      <c r="AK366" s="51"/>
      <c r="AL366" s="50"/>
      <c r="AM366" s="51"/>
      <c r="AN366" s="50"/>
    </row>
    <row r="367" spans="1:40" ht="26.25" outlineLevel="7">
      <c r="A367" s="59" t="s">
        <v>214</v>
      </c>
      <c r="B367" s="60" t="s">
        <v>17</v>
      </c>
      <c r="C367" s="60" t="s">
        <v>293</v>
      </c>
      <c r="D367" s="60" t="s">
        <v>307</v>
      </c>
      <c r="E367" s="60" t="s">
        <v>215</v>
      </c>
      <c r="F367" s="61"/>
      <c r="G367" s="61"/>
      <c r="H367" s="61"/>
      <c r="I367" s="61"/>
      <c r="J367" s="61"/>
      <c r="K367" s="61"/>
      <c r="L367" s="61"/>
      <c r="M367" s="62">
        <f t="shared" si="1569"/>
        <v>1505227.26</v>
      </c>
      <c r="N367" s="62">
        <f t="shared" si="1570"/>
        <v>1557594.77</v>
      </c>
      <c r="O367" s="62">
        <f t="shared" si="1571"/>
        <v>0</v>
      </c>
      <c r="P367" s="62">
        <f t="shared" si="1572"/>
        <v>0</v>
      </c>
      <c r="Q367" s="62">
        <f t="shared" si="1573"/>
        <v>0</v>
      </c>
      <c r="R367" s="62">
        <f t="shared" si="1574"/>
        <v>0</v>
      </c>
      <c r="S367" s="62">
        <f t="shared" si="1575"/>
        <v>0</v>
      </c>
      <c r="T367" s="62">
        <f t="shared" si="1576"/>
        <v>0</v>
      </c>
      <c r="U367" s="62">
        <f t="shared" si="1577"/>
        <v>0</v>
      </c>
      <c r="V367" s="62">
        <f t="shared" si="1578"/>
        <v>0</v>
      </c>
      <c r="W367" s="62">
        <f t="shared" si="1579"/>
        <v>0</v>
      </c>
      <c r="X367" s="62">
        <f t="shared" si="1580"/>
        <v>0</v>
      </c>
      <c r="Y367" s="62">
        <f t="shared" si="1581"/>
        <v>0</v>
      </c>
      <c r="Z367" s="62">
        <f t="shared" si="1582"/>
        <v>0</v>
      </c>
      <c r="AA367" s="62">
        <f t="shared" si="1583"/>
        <v>0</v>
      </c>
      <c r="AB367" s="62">
        <f t="shared" si="1584"/>
        <v>0</v>
      </c>
      <c r="AC367" s="62">
        <f t="shared" si="1585"/>
        <v>0</v>
      </c>
      <c r="AD367" s="62">
        <f t="shared" si="1586"/>
        <v>0</v>
      </c>
      <c r="AE367" s="62">
        <f t="shared" si="1587"/>
        <v>1504174.94</v>
      </c>
      <c r="AF367" s="50"/>
      <c r="AG367" s="50"/>
      <c r="AH367" s="50"/>
      <c r="AI367" s="50"/>
      <c r="AJ367" s="50"/>
      <c r="AK367" s="51"/>
      <c r="AL367" s="50"/>
      <c r="AM367" s="51"/>
      <c r="AN367" s="50"/>
    </row>
    <row r="368" spans="1:40" ht="15.75" outlineLevel="7">
      <c r="A368" s="59" t="s">
        <v>216</v>
      </c>
      <c r="B368" s="60" t="s">
        <v>17</v>
      </c>
      <c r="C368" s="60" t="s">
        <v>293</v>
      </c>
      <c r="D368" s="60" t="s">
        <v>307</v>
      </c>
      <c r="E368" s="60" t="s">
        <v>217</v>
      </c>
      <c r="F368" s="61"/>
      <c r="G368" s="61"/>
      <c r="H368" s="61"/>
      <c r="I368" s="61"/>
      <c r="J368" s="61"/>
      <c r="K368" s="61"/>
      <c r="L368" s="61"/>
      <c r="M368" s="62">
        <v>1505227.26</v>
      </c>
      <c r="N368" s="62">
        <v>1557594.77</v>
      </c>
      <c r="O368" s="62"/>
      <c r="P368" s="62"/>
      <c r="Q368" s="62"/>
      <c r="R368" s="62"/>
      <c r="S368" s="62"/>
      <c r="T368" s="62"/>
      <c r="U368" s="62"/>
      <c r="V368" s="62"/>
      <c r="W368" s="62"/>
      <c r="X368" s="62"/>
      <c r="Y368" s="62"/>
      <c r="Z368" s="62"/>
      <c r="AA368" s="62"/>
      <c r="AB368" s="62"/>
      <c r="AC368" s="62"/>
      <c r="AD368" s="62"/>
      <c r="AE368" s="62">
        <v>1504174.94</v>
      </c>
      <c r="AF368" s="50"/>
      <c r="AG368" s="50"/>
      <c r="AH368" s="50"/>
      <c r="AI368" s="50"/>
      <c r="AJ368" s="50"/>
      <c r="AK368" s="51"/>
      <c r="AL368" s="50"/>
      <c r="AM368" s="51"/>
      <c r="AN368" s="50"/>
    </row>
    <row r="369" spans="1:40" ht="26.25" outlineLevel="6">
      <c r="A369" s="59" t="s">
        <v>308</v>
      </c>
      <c r="B369" s="60" t="s">
        <v>17</v>
      </c>
      <c r="C369" s="60" t="s">
        <v>293</v>
      </c>
      <c r="D369" s="60" t="s">
        <v>309</v>
      </c>
      <c r="E369" s="60"/>
      <c r="F369" s="61" t="s">
        <v>18</v>
      </c>
      <c r="G369" s="61"/>
      <c r="H369" s="61"/>
      <c r="I369" s="61"/>
      <c r="J369" s="61"/>
      <c r="K369" s="61"/>
      <c r="L369" s="61"/>
      <c r="M369" s="62">
        <f aca="true" t="shared" si="1588" ref="M369:M370">M370</f>
        <v>91052.11</v>
      </c>
      <c r="N369" s="62">
        <f aca="true" t="shared" si="1589" ref="N369:N370">N370</f>
        <v>200750.4</v>
      </c>
      <c r="O369" s="62">
        <f aca="true" t="shared" si="1590" ref="O369:O370">O370</f>
        <v>0</v>
      </c>
      <c r="P369" s="62">
        <f aca="true" t="shared" si="1591" ref="P369:P370">P370</f>
        <v>0</v>
      </c>
      <c r="Q369" s="62">
        <f aca="true" t="shared" si="1592" ref="Q369:Q370">Q370</f>
        <v>0</v>
      </c>
      <c r="R369" s="62">
        <f aca="true" t="shared" si="1593" ref="R369:R370">R370</f>
        <v>0</v>
      </c>
      <c r="S369" s="62">
        <f aca="true" t="shared" si="1594" ref="S369:S370">S370</f>
        <v>0</v>
      </c>
      <c r="T369" s="62">
        <f aca="true" t="shared" si="1595" ref="T369:T370">T370</f>
        <v>0</v>
      </c>
      <c r="U369" s="62">
        <f aca="true" t="shared" si="1596" ref="U369:U370">U370</f>
        <v>0</v>
      </c>
      <c r="V369" s="62">
        <f aca="true" t="shared" si="1597" ref="V369:V370">V370</f>
        <v>0</v>
      </c>
      <c r="W369" s="62">
        <f aca="true" t="shared" si="1598" ref="W369:W370">W370</f>
        <v>0</v>
      </c>
      <c r="X369" s="62">
        <f aca="true" t="shared" si="1599" ref="X369:X370">X370</f>
        <v>0</v>
      </c>
      <c r="Y369" s="62">
        <f aca="true" t="shared" si="1600" ref="Y369:Y370">Y370</f>
        <v>0</v>
      </c>
      <c r="Z369" s="62">
        <f aca="true" t="shared" si="1601" ref="Z369:Z370">Z370</f>
        <v>0</v>
      </c>
      <c r="AA369" s="62">
        <f aca="true" t="shared" si="1602" ref="AA369:AA370">AA370</f>
        <v>0</v>
      </c>
      <c r="AB369" s="62">
        <f aca="true" t="shared" si="1603" ref="AB369:AB370">AB370</f>
        <v>0</v>
      </c>
      <c r="AC369" s="62">
        <f aca="true" t="shared" si="1604" ref="AC369:AC370">AC370</f>
        <v>0</v>
      </c>
      <c r="AD369" s="62">
        <f aca="true" t="shared" si="1605" ref="AD369:AD370">AD370</f>
        <v>0</v>
      </c>
      <c r="AE369" s="62">
        <f aca="true" t="shared" si="1606" ref="AE369:AE370">AE370</f>
        <v>91052.11</v>
      </c>
      <c r="AF369" s="50">
        <v>0</v>
      </c>
      <c r="AG369" s="50">
        <v>0</v>
      </c>
      <c r="AH369" s="50">
        <v>97969890.63</v>
      </c>
      <c r="AI369" s="50">
        <v>11560</v>
      </c>
      <c r="AJ369" s="50">
        <v>1013224.37</v>
      </c>
      <c r="AK369" s="51">
        <v>0.9897648598775641</v>
      </c>
      <c r="AL369" s="50">
        <v>0</v>
      </c>
      <c r="AM369" s="51">
        <v>0</v>
      </c>
      <c r="AN369" s="50">
        <v>0</v>
      </c>
    </row>
    <row r="370" spans="1:40" ht="26.25" outlineLevel="7">
      <c r="A370" s="59" t="s">
        <v>214</v>
      </c>
      <c r="B370" s="60" t="s">
        <v>17</v>
      </c>
      <c r="C370" s="60" t="s">
        <v>293</v>
      </c>
      <c r="D370" s="60" t="s">
        <v>309</v>
      </c>
      <c r="E370" s="60" t="s">
        <v>215</v>
      </c>
      <c r="F370" s="61" t="s">
        <v>18</v>
      </c>
      <c r="G370" s="61"/>
      <c r="H370" s="61"/>
      <c r="I370" s="61"/>
      <c r="J370" s="61"/>
      <c r="K370" s="61"/>
      <c r="L370" s="61"/>
      <c r="M370" s="62">
        <f t="shared" si="1588"/>
        <v>91052.11</v>
      </c>
      <c r="N370" s="62">
        <f t="shared" si="1589"/>
        <v>200750.4</v>
      </c>
      <c r="O370" s="62">
        <f t="shared" si="1590"/>
        <v>0</v>
      </c>
      <c r="P370" s="62">
        <f t="shared" si="1591"/>
        <v>0</v>
      </c>
      <c r="Q370" s="62">
        <f t="shared" si="1592"/>
        <v>0</v>
      </c>
      <c r="R370" s="62">
        <f t="shared" si="1593"/>
        <v>0</v>
      </c>
      <c r="S370" s="62">
        <f t="shared" si="1594"/>
        <v>0</v>
      </c>
      <c r="T370" s="62">
        <f t="shared" si="1595"/>
        <v>0</v>
      </c>
      <c r="U370" s="62">
        <f t="shared" si="1596"/>
        <v>0</v>
      </c>
      <c r="V370" s="62">
        <f t="shared" si="1597"/>
        <v>0</v>
      </c>
      <c r="W370" s="62">
        <f t="shared" si="1598"/>
        <v>0</v>
      </c>
      <c r="X370" s="62">
        <f t="shared" si="1599"/>
        <v>0</v>
      </c>
      <c r="Y370" s="62">
        <f t="shared" si="1600"/>
        <v>0</v>
      </c>
      <c r="Z370" s="62">
        <f t="shared" si="1601"/>
        <v>0</v>
      </c>
      <c r="AA370" s="62">
        <f t="shared" si="1602"/>
        <v>0</v>
      </c>
      <c r="AB370" s="62">
        <f t="shared" si="1603"/>
        <v>0</v>
      </c>
      <c r="AC370" s="62">
        <f t="shared" si="1604"/>
        <v>0</v>
      </c>
      <c r="AD370" s="62">
        <f t="shared" si="1605"/>
        <v>0</v>
      </c>
      <c r="AE370" s="62">
        <f t="shared" si="1606"/>
        <v>91052.11</v>
      </c>
      <c r="AF370" s="50">
        <v>0</v>
      </c>
      <c r="AG370" s="50">
        <v>0</v>
      </c>
      <c r="AH370" s="50">
        <v>97969890.63</v>
      </c>
      <c r="AI370" s="50">
        <v>11560</v>
      </c>
      <c r="AJ370" s="50">
        <v>1013224.37</v>
      </c>
      <c r="AK370" s="51">
        <v>0.9897648598775641</v>
      </c>
      <c r="AL370" s="50">
        <v>0</v>
      </c>
      <c r="AM370" s="51">
        <v>0</v>
      </c>
      <c r="AN370" s="50">
        <v>0</v>
      </c>
    </row>
    <row r="371" spans="1:40" ht="15.75" outlineLevel="7">
      <c r="A371" s="59" t="s">
        <v>216</v>
      </c>
      <c r="B371" s="60" t="s">
        <v>17</v>
      </c>
      <c r="C371" s="60" t="s">
        <v>293</v>
      </c>
      <c r="D371" s="60" t="s">
        <v>309</v>
      </c>
      <c r="E371" s="60" t="s">
        <v>217</v>
      </c>
      <c r="F371" s="61" t="s">
        <v>18</v>
      </c>
      <c r="G371" s="61"/>
      <c r="H371" s="61"/>
      <c r="I371" s="61"/>
      <c r="J371" s="61"/>
      <c r="K371" s="61"/>
      <c r="L371" s="61"/>
      <c r="M371" s="62">
        <v>91052.11</v>
      </c>
      <c r="N371" s="63">
        <v>200750.4</v>
      </c>
      <c r="O371" s="63"/>
      <c r="P371" s="63"/>
      <c r="Q371" s="63"/>
      <c r="R371" s="63"/>
      <c r="S371" s="63"/>
      <c r="T371" s="63"/>
      <c r="U371" s="63"/>
      <c r="V371" s="63"/>
      <c r="W371" s="63"/>
      <c r="X371" s="63"/>
      <c r="Y371" s="63"/>
      <c r="Z371" s="63"/>
      <c r="AA371" s="63"/>
      <c r="AB371" s="63"/>
      <c r="AC371" s="63"/>
      <c r="AD371" s="63"/>
      <c r="AE371" s="64">
        <v>91052.11</v>
      </c>
      <c r="AF371" s="50">
        <v>0</v>
      </c>
      <c r="AG371" s="50">
        <v>0</v>
      </c>
      <c r="AH371" s="50">
        <v>32068234.21</v>
      </c>
      <c r="AI371" s="50">
        <v>0</v>
      </c>
      <c r="AJ371" s="50">
        <v>222765.79</v>
      </c>
      <c r="AK371" s="51">
        <v>0.9931013040785358</v>
      </c>
      <c r="AL371" s="50">
        <v>0</v>
      </c>
      <c r="AM371" s="51">
        <v>0</v>
      </c>
      <c r="AN371" s="50">
        <v>0</v>
      </c>
    </row>
    <row r="372" spans="1:40" ht="38.25" outlineLevel="7">
      <c r="A372" s="59" t="s">
        <v>310</v>
      </c>
      <c r="B372" s="60" t="s">
        <v>17</v>
      </c>
      <c r="C372" s="60" t="s">
        <v>293</v>
      </c>
      <c r="D372" s="60">
        <v>1001100150</v>
      </c>
      <c r="E372" s="60"/>
      <c r="F372" s="61"/>
      <c r="G372" s="61"/>
      <c r="H372" s="61"/>
      <c r="I372" s="61"/>
      <c r="J372" s="61"/>
      <c r="K372" s="61"/>
      <c r="L372" s="61"/>
      <c r="M372" s="62">
        <f aca="true" t="shared" si="1607" ref="M372:M373">M373</f>
        <v>7322653</v>
      </c>
      <c r="N372" s="62">
        <f aca="true" t="shared" si="1608" ref="N372:N373">N373</f>
        <v>0</v>
      </c>
      <c r="O372" s="63"/>
      <c r="P372" s="63"/>
      <c r="Q372" s="63"/>
      <c r="R372" s="63"/>
      <c r="S372" s="63"/>
      <c r="T372" s="63"/>
      <c r="U372" s="63"/>
      <c r="V372" s="63"/>
      <c r="W372" s="63"/>
      <c r="X372" s="63"/>
      <c r="Y372" s="63"/>
      <c r="Z372" s="63"/>
      <c r="AA372" s="63"/>
      <c r="AB372" s="63"/>
      <c r="AC372" s="63"/>
      <c r="AD372" s="63"/>
      <c r="AE372" s="62">
        <f aca="true" t="shared" si="1609" ref="AE372:AE373">AE373</f>
        <v>0</v>
      </c>
      <c r="AF372" s="50"/>
      <c r="AG372" s="50"/>
      <c r="AH372" s="50"/>
      <c r="AI372" s="50"/>
      <c r="AJ372" s="50"/>
      <c r="AK372" s="51"/>
      <c r="AL372" s="50"/>
      <c r="AM372" s="51"/>
      <c r="AN372" s="50"/>
    </row>
    <row r="373" spans="1:40" ht="26.25" outlineLevel="7">
      <c r="A373" s="59" t="s">
        <v>214</v>
      </c>
      <c r="B373" s="60" t="s">
        <v>17</v>
      </c>
      <c r="C373" s="60" t="s">
        <v>293</v>
      </c>
      <c r="D373" s="60">
        <v>1001100150</v>
      </c>
      <c r="E373" s="60">
        <v>400</v>
      </c>
      <c r="F373" s="61"/>
      <c r="G373" s="61"/>
      <c r="H373" s="61"/>
      <c r="I373" s="61"/>
      <c r="J373" s="61"/>
      <c r="K373" s="61"/>
      <c r="L373" s="61"/>
      <c r="M373" s="62">
        <f t="shared" si="1607"/>
        <v>7322653</v>
      </c>
      <c r="N373" s="62">
        <f t="shared" si="1608"/>
        <v>0</v>
      </c>
      <c r="O373" s="63"/>
      <c r="P373" s="63"/>
      <c r="Q373" s="63"/>
      <c r="R373" s="63"/>
      <c r="S373" s="63"/>
      <c r="T373" s="63"/>
      <c r="U373" s="63"/>
      <c r="V373" s="63"/>
      <c r="W373" s="63"/>
      <c r="X373" s="63"/>
      <c r="Y373" s="63"/>
      <c r="Z373" s="63"/>
      <c r="AA373" s="63"/>
      <c r="AB373" s="63"/>
      <c r="AC373" s="63"/>
      <c r="AD373" s="63"/>
      <c r="AE373" s="62">
        <f t="shared" si="1609"/>
        <v>0</v>
      </c>
      <c r="AF373" s="50"/>
      <c r="AG373" s="50"/>
      <c r="AH373" s="50"/>
      <c r="AI373" s="50"/>
      <c r="AJ373" s="50"/>
      <c r="AK373" s="51"/>
      <c r="AL373" s="50"/>
      <c r="AM373" s="51"/>
      <c r="AN373" s="50"/>
    </row>
    <row r="374" spans="1:40" ht="15.75" outlineLevel="7">
      <c r="A374" s="59" t="s">
        <v>216</v>
      </c>
      <c r="B374" s="60" t="s">
        <v>17</v>
      </c>
      <c r="C374" s="60" t="s">
        <v>293</v>
      </c>
      <c r="D374" s="60">
        <v>1001100150</v>
      </c>
      <c r="E374" s="60">
        <v>410</v>
      </c>
      <c r="F374" s="61"/>
      <c r="G374" s="61"/>
      <c r="H374" s="61"/>
      <c r="I374" s="61"/>
      <c r="J374" s="61"/>
      <c r="K374" s="61"/>
      <c r="L374" s="61"/>
      <c r="M374" s="62">
        <v>7322653</v>
      </c>
      <c r="N374" s="63">
        <v>0</v>
      </c>
      <c r="O374" s="63"/>
      <c r="P374" s="63"/>
      <c r="Q374" s="63"/>
      <c r="R374" s="63"/>
      <c r="S374" s="63"/>
      <c r="T374" s="63"/>
      <c r="U374" s="63"/>
      <c r="V374" s="63"/>
      <c r="W374" s="63"/>
      <c r="X374" s="63"/>
      <c r="Y374" s="63"/>
      <c r="Z374" s="63"/>
      <c r="AA374" s="63"/>
      <c r="AB374" s="63"/>
      <c r="AC374" s="63"/>
      <c r="AD374" s="63"/>
      <c r="AE374" s="64">
        <v>0</v>
      </c>
      <c r="AF374" s="50"/>
      <c r="AG374" s="50"/>
      <c r="AH374" s="50"/>
      <c r="AI374" s="50"/>
      <c r="AJ374" s="50"/>
      <c r="AK374" s="51"/>
      <c r="AL374" s="50"/>
      <c r="AM374" s="51"/>
      <c r="AN374" s="50"/>
    </row>
    <row r="375" spans="1:40" ht="50.25" outlineLevel="4">
      <c r="A375" s="59" t="s">
        <v>311</v>
      </c>
      <c r="B375" s="60" t="s">
        <v>17</v>
      </c>
      <c r="C375" s="60" t="s">
        <v>293</v>
      </c>
      <c r="D375" s="60" t="s">
        <v>312</v>
      </c>
      <c r="E375" s="60"/>
      <c r="F375" s="61"/>
      <c r="G375" s="61"/>
      <c r="H375" s="61"/>
      <c r="I375" s="61"/>
      <c r="J375" s="61"/>
      <c r="K375" s="61"/>
      <c r="L375" s="61"/>
      <c r="M375" s="62">
        <f>M376</f>
        <v>233141508.37</v>
      </c>
      <c r="N375" s="62">
        <f>N376</f>
        <v>174062328.33999997</v>
      </c>
      <c r="O375" s="62">
        <f>O376</f>
        <v>174062328.33999997</v>
      </c>
      <c r="P375" s="62">
        <f>P376</f>
        <v>174062328.33999997</v>
      </c>
      <c r="Q375" s="62">
        <f>Q376</f>
        <v>174062328.33999997</v>
      </c>
      <c r="R375" s="62">
        <f>R376</f>
        <v>174062328.33999997</v>
      </c>
      <c r="S375" s="62">
        <f>S376</f>
        <v>174062328.33999997</v>
      </c>
      <c r="T375" s="62">
        <f>T376</f>
        <v>174062328.33999997</v>
      </c>
      <c r="U375" s="62">
        <f>U376</f>
        <v>174062328.33999997</v>
      </c>
      <c r="V375" s="62">
        <f>V376</f>
        <v>174062328.33999997</v>
      </c>
      <c r="W375" s="62">
        <f>W376</f>
        <v>174062328.33999997</v>
      </c>
      <c r="X375" s="62">
        <f>X376</f>
        <v>174062328.33999997</v>
      </c>
      <c r="Y375" s="62">
        <f>Y376</f>
        <v>174062328.33999997</v>
      </c>
      <c r="Z375" s="62">
        <f>Z376</f>
        <v>174062328.33999997</v>
      </c>
      <c r="AA375" s="62">
        <f>AA376</f>
        <v>174062328.33999997</v>
      </c>
      <c r="AB375" s="62">
        <f>AB376</f>
        <v>174062328.33999997</v>
      </c>
      <c r="AC375" s="62">
        <f>AC376</f>
        <v>174062328.33999997</v>
      </c>
      <c r="AD375" s="62">
        <f>AD376</f>
        <v>174062328.33999997</v>
      </c>
      <c r="AE375" s="62">
        <f>AE376</f>
        <v>174062328.33999997</v>
      </c>
      <c r="AF375" s="50"/>
      <c r="AG375" s="50"/>
      <c r="AH375" s="50"/>
      <c r="AI375" s="50"/>
      <c r="AJ375" s="50"/>
      <c r="AK375" s="51"/>
      <c r="AL375" s="50"/>
      <c r="AM375" s="51"/>
      <c r="AN375" s="50"/>
    </row>
    <row r="376" spans="1:40" ht="26.25" outlineLevel="4">
      <c r="A376" s="59" t="s">
        <v>214</v>
      </c>
      <c r="B376" s="60" t="s">
        <v>17</v>
      </c>
      <c r="C376" s="60" t="s">
        <v>293</v>
      </c>
      <c r="D376" s="60" t="s">
        <v>312</v>
      </c>
      <c r="E376" s="60" t="s">
        <v>215</v>
      </c>
      <c r="F376" s="61"/>
      <c r="G376" s="61"/>
      <c r="H376" s="61"/>
      <c r="I376" s="61"/>
      <c r="J376" s="61"/>
      <c r="K376" s="61"/>
      <c r="L376" s="61"/>
      <c r="M376" s="62">
        <f>M377+M378</f>
        <v>233141508.37</v>
      </c>
      <c r="N376" s="62">
        <f>N377+N378</f>
        <v>174062328.33999997</v>
      </c>
      <c r="O376" s="62">
        <f>O377+O378</f>
        <v>174062328.33999997</v>
      </c>
      <c r="P376" s="62">
        <f>P377+P378</f>
        <v>174062328.33999997</v>
      </c>
      <c r="Q376" s="62">
        <f>Q377+Q378</f>
        <v>174062328.33999997</v>
      </c>
      <c r="R376" s="62">
        <f>R377+R378</f>
        <v>174062328.33999997</v>
      </c>
      <c r="S376" s="62">
        <f>S377+S378</f>
        <v>174062328.33999997</v>
      </c>
      <c r="T376" s="62">
        <f>T377+T378</f>
        <v>174062328.33999997</v>
      </c>
      <c r="U376" s="62">
        <f>U377+U378</f>
        <v>174062328.33999997</v>
      </c>
      <c r="V376" s="62">
        <f>V377+V378</f>
        <v>174062328.33999997</v>
      </c>
      <c r="W376" s="62">
        <f>W377+W378</f>
        <v>174062328.33999997</v>
      </c>
      <c r="X376" s="62">
        <f>X377+X378</f>
        <v>174062328.33999997</v>
      </c>
      <c r="Y376" s="62">
        <f>Y377+Y378</f>
        <v>174062328.33999997</v>
      </c>
      <c r="Z376" s="62">
        <f>Z377+Z378</f>
        <v>174062328.33999997</v>
      </c>
      <c r="AA376" s="62">
        <f>AA377+AA378</f>
        <v>174062328.33999997</v>
      </c>
      <c r="AB376" s="62">
        <f>AB377+AB378</f>
        <v>174062328.33999997</v>
      </c>
      <c r="AC376" s="62">
        <f>AC377+AC378</f>
        <v>174062328.33999997</v>
      </c>
      <c r="AD376" s="62">
        <f>AD377+AD378</f>
        <v>174062328.33999997</v>
      </c>
      <c r="AE376" s="62">
        <f>AE377+AE378</f>
        <v>174062328.33999997</v>
      </c>
      <c r="AF376" s="50"/>
      <c r="AG376" s="50"/>
      <c r="AH376" s="50"/>
      <c r="AI376" s="50"/>
      <c r="AJ376" s="50"/>
      <c r="AK376" s="51"/>
      <c r="AL376" s="50"/>
      <c r="AM376" s="51"/>
      <c r="AN376" s="50"/>
    </row>
    <row r="377" spans="1:40" ht="15.75" outlineLevel="4">
      <c r="A377" s="59" t="s">
        <v>216</v>
      </c>
      <c r="B377" s="60" t="s">
        <v>17</v>
      </c>
      <c r="C377" s="60" t="s">
        <v>293</v>
      </c>
      <c r="D377" s="60" t="s">
        <v>312</v>
      </c>
      <c r="E377" s="60" t="s">
        <v>217</v>
      </c>
      <c r="F377" s="61"/>
      <c r="G377" s="61"/>
      <c r="H377" s="61"/>
      <c r="I377" s="61"/>
      <c r="J377" s="61"/>
      <c r="K377" s="61"/>
      <c r="L377" s="61"/>
      <c r="M377" s="62">
        <v>62849441.45</v>
      </c>
      <c r="N377" s="62">
        <v>3770261.42</v>
      </c>
      <c r="O377" s="62">
        <v>3770261.42</v>
      </c>
      <c r="P377" s="62">
        <v>3770261.42</v>
      </c>
      <c r="Q377" s="62">
        <v>3770261.42</v>
      </c>
      <c r="R377" s="62">
        <v>3770261.42</v>
      </c>
      <c r="S377" s="62">
        <v>3770261.42</v>
      </c>
      <c r="T377" s="62">
        <v>3770261.42</v>
      </c>
      <c r="U377" s="62">
        <v>3770261.42</v>
      </c>
      <c r="V377" s="62">
        <v>3770261.42</v>
      </c>
      <c r="W377" s="62">
        <v>3770261.42</v>
      </c>
      <c r="X377" s="62">
        <v>3770261.42</v>
      </c>
      <c r="Y377" s="62">
        <v>3770261.42</v>
      </c>
      <c r="Z377" s="62">
        <v>3770261.42</v>
      </c>
      <c r="AA377" s="62">
        <v>3770261.42</v>
      </c>
      <c r="AB377" s="62">
        <v>3770261.42</v>
      </c>
      <c r="AC377" s="62">
        <v>3770261.42</v>
      </c>
      <c r="AD377" s="62">
        <v>3770261.42</v>
      </c>
      <c r="AE377" s="62">
        <v>3770261.42</v>
      </c>
      <c r="AF377" s="50"/>
      <c r="AG377" s="50"/>
      <c r="AH377" s="50"/>
      <c r="AI377" s="50"/>
      <c r="AJ377" s="50"/>
      <c r="AK377" s="51"/>
      <c r="AL377" s="50"/>
      <c r="AM377" s="51"/>
      <c r="AN377" s="50"/>
    </row>
    <row r="378" spans="1:40" ht="86.25" outlineLevel="4">
      <c r="A378" s="59" t="s">
        <v>299</v>
      </c>
      <c r="B378" s="60" t="s">
        <v>17</v>
      </c>
      <c r="C378" s="60" t="s">
        <v>293</v>
      </c>
      <c r="D378" s="60" t="s">
        <v>312</v>
      </c>
      <c r="E378" s="60" t="s">
        <v>300</v>
      </c>
      <c r="F378" s="61"/>
      <c r="G378" s="61"/>
      <c r="H378" s="61"/>
      <c r="I378" s="61"/>
      <c r="J378" s="61"/>
      <c r="K378" s="61"/>
      <c r="L378" s="61"/>
      <c r="M378" s="62">
        <v>170292066.92</v>
      </c>
      <c r="N378" s="62">
        <v>170292066.92</v>
      </c>
      <c r="O378" s="62">
        <v>170292066.92</v>
      </c>
      <c r="P378" s="62">
        <v>170292066.92</v>
      </c>
      <c r="Q378" s="62">
        <v>170292066.92</v>
      </c>
      <c r="R378" s="62">
        <v>170292066.92</v>
      </c>
      <c r="S378" s="62">
        <v>170292066.92</v>
      </c>
      <c r="T378" s="62">
        <v>170292066.92</v>
      </c>
      <c r="U378" s="62">
        <v>170292066.92</v>
      </c>
      <c r="V378" s="62">
        <v>170292066.92</v>
      </c>
      <c r="W378" s="62">
        <v>170292066.92</v>
      </c>
      <c r="X378" s="62">
        <v>170292066.92</v>
      </c>
      <c r="Y378" s="62">
        <v>170292066.92</v>
      </c>
      <c r="Z378" s="62">
        <v>170292066.92</v>
      </c>
      <c r="AA378" s="62">
        <v>170292066.92</v>
      </c>
      <c r="AB378" s="62">
        <v>170292066.92</v>
      </c>
      <c r="AC378" s="62">
        <v>170292066.92</v>
      </c>
      <c r="AD378" s="62">
        <v>170292066.92</v>
      </c>
      <c r="AE378" s="62">
        <v>170292066.92</v>
      </c>
      <c r="AF378" s="50"/>
      <c r="AG378" s="50"/>
      <c r="AH378" s="50"/>
      <c r="AI378" s="50"/>
      <c r="AJ378" s="50"/>
      <c r="AK378" s="51"/>
      <c r="AL378" s="50"/>
      <c r="AM378" s="51"/>
      <c r="AN378" s="50"/>
    </row>
    <row r="379" spans="1:40" ht="50.25" outlineLevel="4">
      <c r="A379" s="59" t="s">
        <v>313</v>
      </c>
      <c r="B379" s="60" t="s">
        <v>17</v>
      </c>
      <c r="C379" s="60" t="s">
        <v>293</v>
      </c>
      <c r="D379" s="60" t="s">
        <v>314</v>
      </c>
      <c r="E379" s="60"/>
      <c r="F379" s="61"/>
      <c r="G379" s="61"/>
      <c r="H379" s="61"/>
      <c r="I379" s="61"/>
      <c r="J379" s="61"/>
      <c r="K379" s="61"/>
      <c r="L379" s="61"/>
      <c r="M379" s="62">
        <f aca="true" t="shared" si="1610" ref="M379:M380">M380</f>
        <v>57075260</v>
      </c>
      <c r="N379" s="62">
        <f aca="true" t="shared" si="1611" ref="N379:N380">N380</f>
        <v>51838493.8</v>
      </c>
      <c r="O379" s="62">
        <f aca="true" t="shared" si="1612" ref="O379:O380">O380</f>
        <v>0</v>
      </c>
      <c r="P379" s="62">
        <f aca="true" t="shared" si="1613" ref="P379:P380">P380</f>
        <v>0</v>
      </c>
      <c r="Q379" s="62">
        <f aca="true" t="shared" si="1614" ref="Q379:Q380">Q380</f>
        <v>0</v>
      </c>
      <c r="R379" s="62">
        <f aca="true" t="shared" si="1615" ref="R379:R380">R380</f>
        <v>0</v>
      </c>
      <c r="S379" s="62">
        <f aca="true" t="shared" si="1616" ref="S379:S380">S380</f>
        <v>0</v>
      </c>
      <c r="T379" s="62">
        <f aca="true" t="shared" si="1617" ref="T379:T380">T380</f>
        <v>0</v>
      </c>
      <c r="U379" s="62">
        <f aca="true" t="shared" si="1618" ref="U379:U380">U380</f>
        <v>0</v>
      </c>
      <c r="V379" s="62">
        <f aca="true" t="shared" si="1619" ref="V379:V380">V380</f>
        <v>0</v>
      </c>
      <c r="W379" s="62">
        <f aca="true" t="shared" si="1620" ref="W379:W380">W380</f>
        <v>0</v>
      </c>
      <c r="X379" s="62">
        <f aca="true" t="shared" si="1621" ref="X379:X380">X380</f>
        <v>0</v>
      </c>
      <c r="Y379" s="62">
        <f aca="true" t="shared" si="1622" ref="Y379:Y380">Y380</f>
        <v>0</v>
      </c>
      <c r="Z379" s="62">
        <f aca="true" t="shared" si="1623" ref="Z379:Z380">Z380</f>
        <v>0</v>
      </c>
      <c r="AA379" s="62">
        <f aca="true" t="shared" si="1624" ref="AA379:AA380">AA380</f>
        <v>0</v>
      </c>
      <c r="AB379" s="62">
        <f aca="true" t="shared" si="1625" ref="AB379:AB380">AB380</f>
        <v>0</v>
      </c>
      <c r="AC379" s="62">
        <f aca="true" t="shared" si="1626" ref="AC379:AC380">AC380</f>
        <v>0</v>
      </c>
      <c r="AD379" s="62">
        <f aca="true" t="shared" si="1627" ref="AD379:AD380">AD380</f>
        <v>0</v>
      </c>
      <c r="AE379" s="62">
        <f aca="true" t="shared" si="1628" ref="AE379:AE380">AE380</f>
        <v>51312333.6</v>
      </c>
      <c r="AF379" s="50"/>
      <c r="AG379" s="50"/>
      <c r="AH379" s="50"/>
      <c r="AI379" s="50"/>
      <c r="AJ379" s="50"/>
      <c r="AK379" s="51"/>
      <c r="AL379" s="50"/>
      <c r="AM379" s="51"/>
      <c r="AN379" s="50"/>
    </row>
    <row r="380" spans="1:40" ht="26.25" outlineLevel="4">
      <c r="A380" s="59" t="s">
        <v>214</v>
      </c>
      <c r="B380" s="60" t="s">
        <v>17</v>
      </c>
      <c r="C380" s="60" t="s">
        <v>293</v>
      </c>
      <c r="D380" s="60" t="s">
        <v>314</v>
      </c>
      <c r="E380" s="60" t="s">
        <v>215</v>
      </c>
      <c r="F380" s="61"/>
      <c r="G380" s="61"/>
      <c r="H380" s="61"/>
      <c r="I380" s="61"/>
      <c r="J380" s="61"/>
      <c r="K380" s="61"/>
      <c r="L380" s="61"/>
      <c r="M380" s="62">
        <f t="shared" si="1610"/>
        <v>57075260</v>
      </c>
      <c r="N380" s="62">
        <f t="shared" si="1611"/>
        <v>51838493.8</v>
      </c>
      <c r="O380" s="62">
        <f t="shared" si="1612"/>
        <v>0</v>
      </c>
      <c r="P380" s="62">
        <f t="shared" si="1613"/>
        <v>0</v>
      </c>
      <c r="Q380" s="62">
        <f t="shared" si="1614"/>
        <v>0</v>
      </c>
      <c r="R380" s="62">
        <f t="shared" si="1615"/>
        <v>0</v>
      </c>
      <c r="S380" s="62">
        <f t="shared" si="1616"/>
        <v>0</v>
      </c>
      <c r="T380" s="62">
        <f t="shared" si="1617"/>
        <v>0</v>
      </c>
      <c r="U380" s="62">
        <f t="shared" si="1618"/>
        <v>0</v>
      </c>
      <c r="V380" s="62">
        <f t="shared" si="1619"/>
        <v>0</v>
      </c>
      <c r="W380" s="62">
        <f t="shared" si="1620"/>
        <v>0</v>
      </c>
      <c r="X380" s="62">
        <f t="shared" si="1621"/>
        <v>0</v>
      </c>
      <c r="Y380" s="62">
        <f t="shared" si="1622"/>
        <v>0</v>
      </c>
      <c r="Z380" s="62">
        <f t="shared" si="1623"/>
        <v>0</v>
      </c>
      <c r="AA380" s="62">
        <f t="shared" si="1624"/>
        <v>0</v>
      </c>
      <c r="AB380" s="62">
        <f t="shared" si="1625"/>
        <v>0</v>
      </c>
      <c r="AC380" s="62">
        <f t="shared" si="1626"/>
        <v>0</v>
      </c>
      <c r="AD380" s="62">
        <f t="shared" si="1627"/>
        <v>0</v>
      </c>
      <c r="AE380" s="62">
        <f t="shared" si="1628"/>
        <v>51312333.6</v>
      </c>
      <c r="AF380" s="50"/>
      <c r="AG380" s="50"/>
      <c r="AH380" s="50"/>
      <c r="AI380" s="50"/>
      <c r="AJ380" s="50"/>
      <c r="AK380" s="51"/>
      <c r="AL380" s="50"/>
      <c r="AM380" s="51"/>
      <c r="AN380" s="50"/>
    </row>
    <row r="381" spans="1:40" ht="15.75" outlineLevel="4">
      <c r="A381" s="59" t="s">
        <v>216</v>
      </c>
      <c r="B381" s="60" t="s">
        <v>17</v>
      </c>
      <c r="C381" s="60" t="s">
        <v>293</v>
      </c>
      <c r="D381" s="60" t="s">
        <v>314</v>
      </c>
      <c r="E381" s="60" t="s">
        <v>217</v>
      </c>
      <c r="F381" s="61"/>
      <c r="G381" s="61"/>
      <c r="H381" s="61"/>
      <c r="I381" s="61"/>
      <c r="J381" s="61"/>
      <c r="K381" s="61"/>
      <c r="L381" s="61"/>
      <c r="M381" s="62">
        <v>57075260</v>
      </c>
      <c r="N381" s="62">
        <v>51838493.8</v>
      </c>
      <c r="O381" s="62"/>
      <c r="P381" s="62"/>
      <c r="Q381" s="62"/>
      <c r="R381" s="62"/>
      <c r="S381" s="62"/>
      <c r="T381" s="62"/>
      <c r="U381" s="62"/>
      <c r="V381" s="62"/>
      <c r="W381" s="62"/>
      <c r="X381" s="62"/>
      <c r="Y381" s="62"/>
      <c r="Z381" s="62"/>
      <c r="AA381" s="62"/>
      <c r="AB381" s="62"/>
      <c r="AC381" s="62"/>
      <c r="AD381" s="62"/>
      <c r="AE381" s="62">
        <v>51312333.6</v>
      </c>
      <c r="AF381" s="50"/>
      <c r="AG381" s="50"/>
      <c r="AH381" s="50"/>
      <c r="AI381" s="50"/>
      <c r="AJ381" s="50"/>
      <c r="AK381" s="51"/>
      <c r="AL381" s="50"/>
      <c r="AM381" s="51"/>
      <c r="AN381" s="50"/>
    </row>
    <row r="382" spans="1:40" ht="62.25" outlineLevel="4">
      <c r="A382" s="59" t="s">
        <v>315</v>
      </c>
      <c r="B382" s="60" t="s">
        <v>17</v>
      </c>
      <c r="C382" s="60" t="s">
        <v>293</v>
      </c>
      <c r="D382" s="60" t="s">
        <v>316</v>
      </c>
      <c r="E382" s="60"/>
      <c r="F382" s="61"/>
      <c r="G382" s="61"/>
      <c r="H382" s="61"/>
      <c r="I382" s="61"/>
      <c r="J382" s="61"/>
      <c r="K382" s="61"/>
      <c r="L382" s="61"/>
      <c r="M382" s="62">
        <f aca="true" t="shared" si="1629" ref="M382:M383">M383</f>
        <v>106468000</v>
      </c>
      <c r="N382" s="62">
        <f aca="true" t="shared" si="1630" ref="N382:N383">N383</f>
        <v>95498142</v>
      </c>
      <c r="O382" s="62">
        <f aca="true" t="shared" si="1631" ref="O382:O383">O383</f>
        <v>95498142</v>
      </c>
      <c r="P382" s="62">
        <f aca="true" t="shared" si="1632" ref="P382:P383">P383</f>
        <v>95498142</v>
      </c>
      <c r="Q382" s="62">
        <f aca="true" t="shared" si="1633" ref="Q382:Q383">Q383</f>
        <v>95498142</v>
      </c>
      <c r="R382" s="62">
        <f aca="true" t="shared" si="1634" ref="R382:R383">R383</f>
        <v>95498142</v>
      </c>
      <c r="S382" s="62">
        <f aca="true" t="shared" si="1635" ref="S382:S383">S383</f>
        <v>95498142</v>
      </c>
      <c r="T382" s="62">
        <f aca="true" t="shared" si="1636" ref="T382:T383">T383</f>
        <v>95498142</v>
      </c>
      <c r="U382" s="62">
        <f aca="true" t="shared" si="1637" ref="U382:U383">U383</f>
        <v>95498142</v>
      </c>
      <c r="V382" s="62">
        <f aca="true" t="shared" si="1638" ref="V382:V383">V383</f>
        <v>95498142</v>
      </c>
      <c r="W382" s="62">
        <f aca="true" t="shared" si="1639" ref="W382:W383">W383</f>
        <v>95498142</v>
      </c>
      <c r="X382" s="62">
        <f aca="true" t="shared" si="1640" ref="X382:X383">X383</f>
        <v>95498142</v>
      </c>
      <c r="Y382" s="62">
        <f aca="true" t="shared" si="1641" ref="Y382:Y383">Y383</f>
        <v>95498142</v>
      </c>
      <c r="Z382" s="62">
        <f aca="true" t="shared" si="1642" ref="Z382:Z383">Z383</f>
        <v>95498142</v>
      </c>
      <c r="AA382" s="62">
        <f aca="true" t="shared" si="1643" ref="AA382:AA383">AA383</f>
        <v>95498142</v>
      </c>
      <c r="AB382" s="62">
        <f aca="true" t="shared" si="1644" ref="AB382:AB383">AB383</f>
        <v>95498142</v>
      </c>
      <c r="AC382" s="62">
        <f aca="true" t="shared" si="1645" ref="AC382:AC383">AC383</f>
        <v>95498142</v>
      </c>
      <c r="AD382" s="62">
        <f aca="true" t="shared" si="1646" ref="AD382:AD383">AD383</f>
        <v>95498142</v>
      </c>
      <c r="AE382" s="62">
        <f aca="true" t="shared" si="1647" ref="AE382:AE383">AE383</f>
        <v>95498142</v>
      </c>
      <c r="AF382" s="50"/>
      <c r="AG382" s="50"/>
      <c r="AH382" s="50"/>
      <c r="AI382" s="50"/>
      <c r="AJ382" s="50"/>
      <c r="AK382" s="51"/>
      <c r="AL382" s="50"/>
      <c r="AM382" s="51"/>
      <c r="AN382" s="50"/>
    </row>
    <row r="383" spans="1:40" ht="26.25" outlineLevel="4">
      <c r="A383" s="59" t="s">
        <v>214</v>
      </c>
      <c r="B383" s="60" t="s">
        <v>17</v>
      </c>
      <c r="C383" s="60" t="s">
        <v>293</v>
      </c>
      <c r="D383" s="60" t="s">
        <v>316</v>
      </c>
      <c r="E383" s="60" t="s">
        <v>215</v>
      </c>
      <c r="F383" s="61"/>
      <c r="G383" s="61"/>
      <c r="H383" s="61"/>
      <c r="I383" s="61"/>
      <c r="J383" s="61"/>
      <c r="K383" s="61"/>
      <c r="L383" s="61"/>
      <c r="M383" s="62">
        <f t="shared" si="1629"/>
        <v>106468000</v>
      </c>
      <c r="N383" s="62">
        <f t="shared" si="1630"/>
        <v>95498142</v>
      </c>
      <c r="O383" s="62">
        <f t="shared" si="1631"/>
        <v>95498142</v>
      </c>
      <c r="P383" s="62">
        <f t="shared" si="1632"/>
        <v>95498142</v>
      </c>
      <c r="Q383" s="62">
        <f t="shared" si="1633"/>
        <v>95498142</v>
      </c>
      <c r="R383" s="62">
        <f t="shared" si="1634"/>
        <v>95498142</v>
      </c>
      <c r="S383" s="62">
        <f t="shared" si="1635"/>
        <v>95498142</v>
      </c>
      <c r="T383" s="62">
        <f t="shared" si="1636"/>
        <v>95498142</v>
      </c>
      <c r="U383" s="62">
        <f t="shared" si="1637"/>
        <v>95498142</v>
      </c>
      <c r="V383" s="62">
        <f t="shared" si="1638"/>
        <v>95498142</v>
      </c>
      <c r="W383" s="62">
        <f t="shared" si="1639"/>
        <v>95498142</v>
      </c>
      <c r="X383" s="62">
        <f t="shared" si="1640"/>
        <v>95498142</v>
      </c>
      <c r="Y383" s="62">
        <f t="shared" si="1641"/>
        <v>95498142</v>
      </c>
      <c r="Z383" s="62">
        <f t="shared" si="1642"/>
        <v>95498142</v>
      </c>
      <c r="AA383" s="62">
        <f t="shared" si="1643"/>
        <v>95498142</v>
      </c>
      <c r="AB383" s="62">
        <f t="shared" si="1644"/>
        <v>95498142</v>
      </c>
      <c r="AC383" s="62">
        <f t="shared" si="1645"/>
        <v>95498142</v>
      </c>
      <c r="AD383" s="62">
        <f t="shared" si="1646"/>
        <v>95498142</v>
      </c>
      <c r="AE383" s="62">
        <f t="shared" si="1647"/>
        <v>95498142</v>
      </c>
      <c r="AF383" s="50"/>
      <c r="AG383" s="50"/>
      <c r="AH383" s="50"/>
      <c r="AI383" s="50"/>
      <c r="AJ383" s="50"/>
      <c r="AK383" s="51"/>
      <c r="AL383" s="50"/>
      <c r="AM383" s="51"/>
      <c r="AN383" s="50"/>
    </row>
    <row r="384" spans="1:40" ht="15.75" outlineLevel="4">
      <c r="A384" s="59" t="s">
        <v>216</v>
      </c>
      <c r="B384" s="60" t="s">
        <v>17</v>
      </c>
      <c r="C384" s="60" t="s">
        <v>293</v>
      </c>
      <c r="D384" s="60" t="s">
        <v>316</v>
      </c>
      <c r="E384" s="60" t="s">
        <v>217</v>
      </c>
      <c r="F384" s="61"/>
      <c r="G384" s="61"/>
      <c r="H384" s="61"/>
      <c r="I384" s="61"/>
      <c r="J384" s="61"/>
      <c r="K384" s="61"/>
      <c r="L384" s="61"/>
      <c r="M384" s="62">
        <v>106468000</v>
      </c>
      <c r="N384" s="62">
        <v>95498142</v>
      </c>
      <c r="O384" s="62">
        <v>95498142</v>
      </c>
      <c r="P384" s="62">
        <v>95498142</v>
      </c>
      <c r="Q384" s="62">
        <v>95498142</v>
      </c>
      <c r="R384" s="62">
        <v>95498142</v>
      </c>
      <c r="S384" s="62">
        <v>95498142</v>
      </c>
      <c r="T384" s="62">
        <v>95498142</v>
      </c>
      <c r="U384" s="62">
        <v>95498142</v>
      </c>
      <c r="V384" s="62">
        <v>95498142</v>
      </c>
      <c r="W384" s="62">
        <v>95498142</v>
      </c>
      <c r="X384" s="62">
        <v>95498142</v>
      </c>
      <c r="Y384" s="62">
        <v>95498142</v>
      </c>
      <c r="Z384" s="62">
        <v>95498142</v>
      </c>
      <c r="AA384" s="62">
        <v>95498142</v>
      </c>
      <c r="AB384" s="62">
        <v>95498142</v>
      </c>
      <c r="AC384" s="62">
        <v>95498142</v>
      </c>
      <c r="AD384" s="62">
        <v>95498142</v>
      </c>
      <c r="AE384" s="62">
        <v>95498142</v>
      </c>
      <c r="AF384" s="50"/>
      <c r="AG384" s="50"/>
      <c r="AH384" s="50"/>
      <c r="AI384" s="50"/>
      <c r="AJ384" s="50"/>
      <c r="AK384" s="51"/>
      <c r="AL384" s="50"/>
      <c r="AM384" s="51"/>
      <c r="AN384" s="50"/>
    </row>
    <row r="385" spans="1:40" ht="15.75" outlineLevel="6">
      <c r="A385" s="59" t="s">
        <v>23</v>
      </c>
      <c r="B385" s="60" t="s">
        <v>17</v>
      </c>
      <c r="C385" s="60" t="s">
        <v>293</v>
      </c>
      <c r="D385" s="60" t="s">
        <v>24</v>
      </c>
      <c r="E385" s="60"/>
      <c r="F385" s="61" t="s">
        <v>18</v>
      </c>
      <c r="G385" s="61"/>
      <c r="H385" s="61"/>
      <c r="I385" s="61"/>
      <c r="J385" s="61"/>
      <c r="K385" s="61"/>
      <c r="L385" s="61"/>
      <c r="M385" s="62">
        <f aca="true" t="shared" si="1648" ref="M385:M388">M386</f>
        <v>20000000</v>
      </c>
      <c r="N385" s="62">
        <f aca="true" t="shared" si="1649" ref="N385:N388">N386</f>
        <v>20000000</v>
      </c>
      <c r="O385" s="62">
        <f aca="true" t="shared" si="1650" ref="O385:O388">O386</f>
        <v>20000000</v>
      </c>
      <c r="P385" s="62">
        <f aca="true" t="shared" si="1651" ref="P385:P388">P386</f>
        <v>20000000</v>
      </c>
      <c r="Q385" s="62">
        <f aca="true" t="shared" si="1652" ref="Q385:Q388">Q386</f>
        <v>20000000</v>
      </c>
      <c r="R385" s="62">
        <f aca="true" t="shared" si="1653" ref="R385:R388">R386</f>
        <v>20000000</v>
      </c>
      <c r="S385" s="62">
        <f aca="true" t="shared" si="1654" ref="S385:S388">S386</f>
        <v>20000000</v>
      </c>
      <c r="T385" s="62">
        <f aca="true" t="shared" si="1655" ref="T385:T388">T386</f>
        <v>20000000</v>
      </c>
      <c r="U385" s="62">
        <f aca="true" t="shared" si="1656" ref="U385:U388">U386</f>
        <v>20000000</v>
      </c>
      <c r="V385" s="62">
        <f aca="true" t="shared" si="1657" ref="V385:V388">V386</f>
        <v>20000000</v>
      </c>
      <c r="W385" s="62">
        <f aca="true" t="shared" si="1658" ref="W385:W388">W386</f>
        <v>20000000</v>
      </c>
      <c r="X385" s="62">
        <f aca="true" t="shared" si="1659" ref="X385:X388">X386</f>
        <v>20000000</v>
      </c>
      <c r="Y385" s="62">
        <f aca="true" t="shared" si="1660" ref="Y385:Y388">Y386</f>
        <v>20000000</v>
      </c>
      <c r="Z385" s="62">
        <f aca="true" t="shared" si="1661" ref="Z385:Z388">Z386</f>
        <v>20000000</v>
      </c>
      <c r="AA385" s="62">
        <f aca="true" t="shared" si="1662" ref="AA385:AA388">AA386</f>
        <v>20000000</v>
      </c>
      <c r="AB385" s="62">
        <f aca="true" t="shared" si="1663" ref="AB385:AB388">AB386</f>
        <v>20000000</v>
      </c>
      <c r="AC385" s="62">
        <f aca="true" t="shared" si="1664" ref="AC385:AC388">AC386</f>
        <v>20000000</v>
      </c>
      <c r="AD385" s="62">
        <f aca="true" t="shared" si="1665" ref="AD385:AD388">AD386</f>
        <v>20000000</v>
      </c>
      <c r="AE385" s="62">
        <f aca="true" t="shared" si="1666" ref="AE385:AE388">AE386</f>
        <v>20000000</v>
      </c>
      <c r="AF385" s="50">
        <v>0</v>
      </c>
      <c r="AG385" s="50">
        <v>0</v>
      </c>
      <c r="AH385" s="50">
        <v>11900000</v>
      </c>
      <c r="AI385" s="50">
        <v>0</v>
      </c>
      <c r="AJ385" s="50">
        <v>0</v>
      </c>
      <c r="AK385" s="51">
        <v>1</v>
      </c>
      <c r="AL385" s="50">
        <v>0</v>
      </c>
      <c r="AM385" s="51">
        <v>0</v>
      </c>
      <c r="AN385" s="50">
        <v>0</v>
      </c>
    </row>
    <row r="386" spans="1:40" ht="38.25" outlineLevel="7">
      <c r="A386" s="59" t="s">
        <v>65</v>
      </c>
      <c r="B386" s="60" t="s">
        <v>17</v>
      </c>
      <c r="C386" s="60" t="s">
        <v>293</v>
      </c>
      <c r="D386" s="60" t="s">
        <v>66</v>
      </c>
      <c r="E386" s="60"/>
      <c r="F386" s="61" t="s">
        <v>18</v>
      </c>
      <c r="G386" s="61"/>
      <c r="H386" s="61"/>
      <c r="I386" s="61"/>
      <c r="J386" s="61"/>
      <c r="K386" s="61"/>
      <c r="L386" s="61"/>
      <c r="M386" s="62">
        <f t="shared" si="1648"/>
        <v>20000000</v>
      </c>
      <c r="N386" s="62">
        <f t="shared" si="1649"/>
        <v>20000000</v>
      </c>
      <c r="O386" s="62">
        <f t="shared" si="1650"/>
        <v>20000000</v>
      </c>
      <c r="P386" s="62">
        <f t="shared" si="1651"/>
        <v>20000000</v>
      </c>
      <c r="Q386" s="62">
        <f t="shared" si="1652"/>
        <v>20000000</v>
      </c>
      <c r="R386" s="62">
        <f t="shared" si="1653"/>
        <v>20000000</v>
      </c>
      <c r="S386" s="62">
        <f t="shared" si="1654"/>
        <v>20000000</v>
      </c>
      <c r="T386" s="62">
        <f t="shared" si="1655"/>
        <v>20000000</v>
      </c>
      <c r="U386" s="62">
        <f t="shared" si="1656"/>
        <v>20000000</v>
      </c>
      <c r="V386" s="62">
        <f t="shared" si="1657"/>
        <v>20000000</v>
      </c>
      <c r="W386" s="62">
        <f t="shared" si="1658"/>
        <v>20000000</v>
      </c>
      <c r="X386" s="62">
        <f t="shared" si="1659"/>
        <v>20000000</v>
      </c>
      <c r="Y386" s="62">
        <f t="shared" si="1660"/>
        <v>20000000</v>
      </c>
      <c r="Z386" s="62">
        <f t="shared" si="1661"/>
        <v>20000000</v>
      </c>
      <c r="AA386" s="62">
        <f t="shared" si="1662"/>
        <v>20000000</v>
      </c>
      <c r="AB386" s="62">
        <f t="shared" si="1663"/>
        <v>20000000</v>
      </c>
      <c r="AC386" s="62">
        <f t="shared" si="1664"/>
        <v>20000000</v>
      </c>
      <c r="AD386" s="62">
        <f t="shared" si="1665"/>
        <v>20000000</v>
      </c>
      <c r="AE386" s="62">
        <f t="shared" si="1666"/>
        <v>20000000</v>
      </c>
      <c r="AF386" s="50">
        <v>0</v>
      </c>
      <c r="AG386" s="50">
        <v>0</v>
      </c>
      <c r="AH386" s="50">
        <v>11900000</v>
      </c>
      <c r="AI386" s="50">
        <v>0</v>
      </c>
      <c r="AJ386" s="50">
        <v>0</v>
      </c>
      <c r="AK386" s="51">
        <v>1</v>
      </c>
      <c r="AL386" s="50">
        <v>0</v>
      </c>
      <c r="AM386" s="51">
        <v>0</v>
      </c>
      <c r="AN386" s="50">
        <v>0</v>
      </c>
    </row>
    <row r="387" spans="1:40" ht="50.25" outlineLevel="7">
      <c r="A387" s="59" t="s">
        <v>317</v>
      </c>
      <c r="B387" s="60" t="s">
        <v>17</v>
      </c>
      <c r="C387" s="60" t="s">
        <v>293</v>
      </c>
      <c r="D387" s="60" t="s">
        <v>318</v>
      </c>
      <c r="E387" s="60"/>
      <c r="F387" s="61" t="s">
        <v>18</v>
      </c>
      <c r="G387" s="61"/>
      <c r="H387" s="61"/>
      <c r="I387" s="61"/>
      <c r="J387" s="61"/>
      <c r="K387" s="61"/>
      <c r="L387" s="61"/>
      <c r="M387" s="62">
        <f t="shared" si="1648"/>
        <v>20000000</v>
      </c>
      <c r="N387" s="62">
        <f t="shared" si="1649"/>
        <v>20000000</v>
      </c>
      <c r="O387" s="62">
        <f t="shared" si="1650"/>
        <v>20000000</v>
      </c>
      <c r="P387" s="62">
        <f t="shared" si="1651"/>
        <v>20000000</v>
      </c>
      <c r="Q387" s="62">
        <f t="shared" si="1652"/>
        <v>20000000</v>
      </c>
      <c r="R387" s="62">
        <f t="shared" si="1653"/>
        <v>20000000</v>
      </c>
      <c r="S387" s="62">
        <f t="shared" si="1654"/>
        <v>20000000</v>
      </c>
      <c r="T387" s="62">
        <f t="shared" si="1655"/>
        <v>20000000</v>
      </c>
      <c r="U387" s="62">
        <f t="shared" si="1656"/>
        <v>20000000</v>
      </c>
      <c r="V387" s="62">
        <f t="shared" si="1657"/>
        <v>20000000</v>
      </c>
      <c r="W387" s="62">
        <f t="shared" si="1658"/>
        <v>20000000</v>
      </c>
      <c r="X387" s="62">
        <f t="shared" si="1659"/>
        <v>20000000</v>
      </c>
      <c r="Y387" s="62">
        <f t="shared" si="1660"/>
        <v>20000000</v>
      </c>
      <c r="Z387" s="62">
        <f t="shared" si="1661"/>
        <v>20000000</v>
      </c>
      <c r="AA387" s="62">
        <f t="shared" si="1662"/>
        <v>20000000</v>
      </c>
      <c r="AB387" s="62">
        <f t="shared" si="1663"/>
        <v>20000000</v>
      </c>
      <c r="AC387" s="62">
        <f t="shared" si="1664"/>
        <v>20000000</v>
      </c>
      <c r="AD387" s="62">
        <f t="shared" si="1665"/>
        <v>20000000</v>
      </c>
      <c r="AE387" s="62">
        <f t="shared" si="1666"/>
        <v>20000000</v>
      </c>
      <c r="AF387" s="50">
        <v>0</v>
      </c>
      <c r="AG387" s="50">
        <v>0</v>
      </c>
      <c r="AH387" s="50">
        <v>11900000</v>
      </c>
      <c r="AI387" s="50">
        <v>0</v>
      </c>
      <c r="AJ387" s="50">
        <v>0</v>
      </c>
      <c r="AK387" s="51">
        <v>1</v>
      </c>
      <c r="AL387" s="50">
        <v>0</v>
      </c>
      <c r="AM387" s="51">
        <v>0</v>
      </c>
      <c r="AN387" s="50">
        <v>0</v>
      </c>
    </row>
    <row r="388" spans="1:40" ht="15.75" outlineLevel="2">
      <c r="A388" s="59" t="s">
        <v>47</v>
      </c>
      <c r="B388" s="60" t="s">
        <v>17</v>
      </c>
      <c r="C388" s="60" t="s">
        <v>293</v>
      </c>
      <c r="D388" s="60" t="s">
        <v>318</v>
      </c>
      <c r="E388" s="60" t="s">
        <v>48</v>
      </c>
      <c r="F388" s="61" t="s">
        <v>18</v>
      </c>
      <c r="G388" s="61"/>
      <c r="H388" s="61"/>
      <c r="I388" s="61"/>
      <c r="J388" s="61"/>
      <c r="K388" s="61"/>
      <c r="L388" s="61"/>
      <c r="M388" s="62">
        <f t="shared" si="1648"/>
        <v>20000000</v>
      </c>
      <c r="N388" s="62">
        <f t="shared" si="1649"/>
        <v>20000000</v>
      </c>
      <c r="O388" s="62">
        <f t="shared" si="1650"/>
        <v>20000000</v>
      </c>
      <c r="P388" s="62">
        <f t="shared" si="1651"/>
        <v>20000000</v>
      </c>
      <c r="Q388" s="62">
        <f t="shared" si="1652"/>
        <v>20000000</v>
      </c>
      <c r="R388" s="62">
        <f t="shared" si="1653"/>
        <v>20000000</v>
      </c>
      <c r="S388" s="62">
        <f t="shared" si="1654"/>
        <v>20000000</v>
      </c>
      <c r="T388" s="62">
        <f t="shared" si="1655"/>
        <v>20000000</v>
      </c>
      <c r="U388" s="62">
        <f t="shared" si="1656"/>
        <v>20000000</v>
      </c>
      <c r="V388" s="62">
        <f t="shared" si="1657"/>
        <v>20000000</v>
      </c>
      <c r="W388" s="62">
        <f t="shared" si="1658"/>
        <v>20000000</v>
      </c>
      <c r="X388" s="62">
        <f t="shared" si="1659"/>
        <v>20000000</v>
      </c>
      <c r="Y388" s="62">
        <f t="shared" si="1660"/>
        <v>20000000</v>
      </c>
      <c r="Z388" s="62">
        <f t="shared" si="1661"/>
        <v>20000000</v>
      </c>
      <c r="AA388" s="62">
        <f t="shared" si="1662"/>
        <v>20000000</v>
      </c>
      <c r="AB388" s="62">
        <f t="shared" si="1663"/>
        <v>20000000</v>
      </c>
      <c r="AC388" s="62">
        <f t="shared" si="1664"/>
        <v>20000000</v>
      </c>
      <c r="AD388" s="62">
        <f t="shared" si="1665"/>
        <v>20000000</v>
      </c>
      <c r="AE388" s="62">
        <f t="shared" si="1666"/>
        <v>20000000</v>
      </c>
      <c r="AF388" s="50">
        <v>0</v>
      </c>
      <c r="AG388" s="50">
        <v>0</v>
      </c>
      <c r="AH388" s="50">
        <v>3170200</v>
      </c>
      <c r="AI388" s="50">
        <v>0</v>
      </c>
      <c r="AJ388" s="50">
        <v>29800</v>
      </c>
      <c r="AK388" s="51">
        <v>0.9906875</v>
      </c>
      <c r="AL388" s="50">
        <v>0</v>
      </c>
      <c r="AM388" s="51">
        <v>0</v>
      </c>
      <c r="AN388" s="50">
        <v>0</v>
      </c>
    </row>
    <row r="389" spans="1:40" ht="50.25" outlineLevel="3">
      <c r="A389" s="59" t="s">
        <v>133</v>
      </c>
      <c r="B389" s="60" t="s">
        <v>17</v>
      </c>
      <c r="C389" s="60" t="s">
        <v>293</v>
      </c>
      <c r="D389" s="60" t="s">
        <v>318</v>
      </c>
      <c r="E389" s="60" t="s">
        <v>134</v>
      </c>
      <c r="F389" s="61" t="s">
        <v>18</v>
      </c>
      <c r="G389" s="61"/>
      <c r="H389" s="61"/>
      <c r="I389" s="61"/>
      <c r="J389" s="61"/>
      <c r="K389" s="61"/>
      <c r="L389" s="61"/>
      <c r="M389" s="62">
        <v>20000000</v>
      </c>
      <c r="N389" s="62">
        <v>20000000</v>
      </c>
      <c r="O389" s="62">
        <v>20000000</v>
      </c>
      <c r="P389" s="62">
        <v>20000000</v>
      </c>
      <c r="Q389" s="62">
        <v>20000000</v>
      </c>
      <c r="R389" s="62">
        <v>20000000</v>
      </c>
      <c r="S389" s="62">
        <v>20000000</v>
      </c>
      <c r="T389" s="62">
        <v>20000000</v>
      </c>
      <c r="U389" s="62">
        <v>20000000</v>
      </c>
      <c r="V389" s="62">
        <v>20000000</v>
      </c>
      <c r="W389" s="62">
        <v>20000000</v>
      </c>
      <c r="X389" s="62">
        <v>20000000</v>
      </c>
      <c r="Y389" s="62">
        <v>20000000</v>
      </c>
      <c r="Z389" s="62">
        <v>20000000</v>
      </c>
      <c r="AA389" s="62">
        <v>20000000</v>
      </c>
      <c r="AB389" s="62">
        <v>20000000</v>
      </c>
      <c r="AC389" s="62">
        <v>20000000</v>
      </c>
      <c r="AD389" s="62">
        <v>20000000</v>
      </c>
      <c r="AE389" s="62">
        <v>20000000</v>
      </c>
      <c r="AF389" s="50">
        <v>0</v>
      </c>
      <c r="AG389" s="50">
        <v>0</v>
      </c>
      <c r="AH389" s="50">
        <v>2550000</v>
      </c>
      <c r="AI389" s="50">
        <v>0</v>
      </c>
      <c r="AJ389" s="50">
        <v>0</v>
      </c>
      <c r="AK389" s="51">
        <v>1</v>
      </c>
      <c r="AL389" s="50">
        <v>0</v>
      </c>
      <c r="AM389" s="51">
        <v>0</v>
      </c>
      <c r="AN389" s="50">
        <v>0</v>
      </c>
    </row>
    <row r="390" spans="1:40" ht="15.75" outlineLevel="4">
      <c r="A390" s="52" t="s">
        <v>319</v>
      </c>
      <c r="B390" s="53" t="s">
        <v>17</v>
      </c>
      <c r="C390" s="53" t="s">
        <v>320</v>
      </c>
      <c r="D390" s="53"/>
      <c r="E390" s="53"/>
      <c r="F390" s="54" t="s">
        <v>18</v>
      </c>
      <c r="G390" s="54"/>
      <c r="H390" s="54"/>
      <c r="I390" s="54"/>
      <c r="J390" s="54"/>
      <c r="K390" s="54"/>
      <c r="L390" s="54"/>
      <c r="M390" s="55">
        <f>M391+M422+M432</f>
        <v>255262174.79</v>
      </c>
      <c r="N390" s="55">
        <f>N391+N422+N432</f>
        <v>255262174.79</v>
      </c>
      <c r="O390" s="55">
        <f>O391+O422+O432</f>
        <v>137095002.86</v>
      </c>
      <c r="P390" s="55">
        <f>P391+P422+P432</f>
        <v>137095002.86</v>
      </c>
      <c r="Q390" s="55">
        <f>Q391+Q422+Q432</f>
        <v>137095002.86</v>
      </c>
      <c r="R390" s="55">
        <f>R391+R422+R432</f>
        <v>137095002.86</v>
      </c>
      <c r="S390" s="55">
        <f>S391+S422+S432</f>
        <v>137095002.86</v>
      </c>
      <c r="T390" s="55">
        <f>T391+T422+T432</f>
        <v>137095002.86</v>
      </c>
      <c r="U390" s="55">
        <f>U391+U422+U432</f>
        <v>137095002.86</v>
      </c>
      <c r="V390" s="55">
        <f>V391+V422+V432</f>
        <v>137095002.86</v>
      </c>
      <c r="W390" s="55">
        <f>W391+W422+W432</f>
        <v>137095002.86</v>
      </c>
      <c r="X390" s="55">
        <f>X391+X422+X432</f>
        <v>137095002.86</v>
      </c>
      <c r="Y390" s="55">
        <f>Y391+Y422+Y432</f>
        <v>137095002.86</v>
      </c>
      <c r="Z390" s="55">
        <f>Z391+Z422+Z432</f>
        <v>137095002.86</v>
      </c>
      <c r="AA390" s="55">
        <f>AA391+AA422+AA432</f>
        <v>137095002.86</v>
      </c>
      <c r="AB390" s="55">
        <f>AB391+AB422+AB432</f>
        <v>137095002.86</v>
      </c>
      <c r="AC390" s="55">
        <f>AC391+AC422+AC432</f>
        <v>137095002.86</v>
      </c>
      <c r="AD390" s="55">
        <f>AD391+AD422+AD432</f>
        <v>137095002.86</v>
      </c>
      <c r="AE390" s="55">
        <f>AE391+AE422+AE432</f>
        <v>221439953.65</v>
      </c>
      <c r="AF390" s="50">
        <v>0</v>
      </c>
      <c r="AG390" s="50">
        <v>0</v>
      </c>
      <c r="AH390" s="50">
        <v>2550000</v>
      </c>
      <c r="AI390" s="50">
        <v>0</v>
      </c>
      <c r="AJ390" s="50">
        <v>0</v>
      </c>
      <c r="AK390" s="51">
        <v>1</v>
      </c>
      <c r="AL390" s="50">
        <v>0</v>
      </c>
      <c r="AM390" s="51">
        <v>0</v>
      </c>
      <c r="AN390" s="50">
        <v>0</v>
      </c>
    </row>
    <row r="391" spans="1:40" ht="26.25" outlineLevel="5">
      <c r="A391" s="59" t="s">
        <v>78</v>
      </c>
      <c r="B391" s="60" t="s">
        <v>17</v>
      </c>
      <c r="C391" s="60" t="s">
        <v>320</v>
      </c>
      <c r="D391" s="60" t="s">
        <v>79</v>
      </c>
      <c r="E391" s="60"/>
      <c r="F391" s="61" t="s">
        <v>18</v>
      </c>
      <c r="G391" s="61"/>
      <c r="H391" s="61"/>
      <c r="I391" s="61"/>
      <c r="J391" s="61"/>
      <c r="K391" s="61"/>
      <c r="L391" s="61"/>
      <c r="M391" s="62">
        <f>M392+M404+M411+M418</f>
        <v>157678276</v>
      </c>
      <c r="N391" s="62">
        <f>N392+N404+N411+N418</f>
        <v>157678276</v>
      </c>
      <c r="O391" s="62">
        <f>O392+O404+O411+O418</f>
        <v>85848499.46000001</v>
      </c>
      <c r="P391" s="62">
        <f>P392+P404+P411+P418</f>
        <v>85848499.46000001</v>
      </c>
      <c r="Q391" s="62">
        <f>Q392+Q404+Q411+Q418</f>
        <v>85848499.46000001</v>
      </c>
      <c r="R391" s="62">
        <f>R392+R404+R411+R418</f>
        <v>85848499.46000001</v>
      </c>
      <c r="S391" s="62">
        <f>S392+S404+S411+S418</f>
        <v>85848499.46000001</v>
      </c>
      <c r="T391" s="62">
        <f>T392+T404+T411+T418</f>
        <v>85848499.46000001</v>
      </c>
      <c r="U391" s="62">
        <f>U392+U404+U411+U418</f>
        <v>85848499.46000001</v>
      </c>
      <c r="V391" s="62">
        <f>V392+V404+V411+V418</f>
        <v>85848499.46000001</v>
      </c>
      <c r="W391" s="62">
        <f>W392+W404+W411+W418</f>
        <v>85848499.46000001</v>
      </c>
      <c r="X391" s="62">
        <f>X392+X404+X411+X418</f>
        <v>85848499.46000001</v>
      </c>
      <c r="Y391" s="62">
        <f>Y392+Y404+Y411+Y418</f>
        <v>85848499.46000001</v>
      </c>
      <c r="Z391" s="62">
        <f>Z392+Z404+Z411+Z418</f>
        <v>85848499.46000001</v>
      </c>
      <c r="AA391" s="62">
        <f>AA392+AA404+AA411+AA418</f>
        <v>85848499.46000001</v>
      </c>
      <c r="AB391" s="62">
        <f>AB392+AB404+AB411+AB418</f>
        <v>85848499.46000001</v>
      </c>
      <c r="AC391" s="62">
        <f>AC392+AC404+AC411+AC418</f>
        <v>85848499.46000001</v>
      </c>
      <c r="AD391" s="62">
        <f>AD392+AD404+AD411+AD418</f>
        <v>85848499.46000001</v>
      </c>
      <c r="AE391" s="62">
        <f>AE392+AE404+AE411+AE418</f>
        <v>155082489.57</v>
      </c>
      <c r="AF391" s="50">
        <v>0</v>
      </c>
      <c r="AG391" s="50">
        <v>0</v>
      </c>
      <c r="AH391" s="50">
        <v>2550000</v>
      </c>
      <c r="AI391" s="50">
        <v>0</v>
      </c>
      <c r="AJ391" s="50">
        <v>0</v>
      </c>
      <c r="AK391" s="51">
        <v>1</v>
      </c>
      <c r="AL391" s="50">
        <v>0</v>
      </c>
      <c r="AM391" s="51">
        <v>0</v>
      </c>
      <c r="AN391" s="50">
        <v>0</v>
      </c>
    </row>
    <row r="392" spans="1:40" ht="26.25" outlineLevel="6">
      <c r="A392" s="59" t="s">
        <v>321</v>
      </c>
      <c r="B392" s="60" t="s">
        <v>17</v>
      </c>
      <c r="C392" s="60" t="s">
        <v>320</v>
      </c>
      <c r="D392" s="60" t="s">
        <v>322</v>
      </c>
      <c r="E392" s="60"/>
      <c r="F392" s="61" t="s">
        <v>18</v>
      </c>
      <c r="G392" s="61"/>
      <c r="H392" s="61"/>
      <c r="I392" s="61"/>
      <c r="J392" s="61"/>
      <c r="K392" s="61"/>
      <c r="L392" s="61"/>
      <c r="M392" s="62">
        <f>M393+M398+M401</f>
        <v>72120000</v>
      </c>
      <c r="N392" s="62">
        <f>N393+N398+N401</f>
        <v>72120000</v>
      </c>
      <c r="O392" s="62">
        <f>O393+O398+O401</f>
        <v>41453882</v>
      </c>
      <c r="P392" s="62">
        <f>P393+P398+P401</f>
        <v>41453882</v>
      </c>
      <c r="Q392" s="62">
        <f>Q393+Q398+Q401</f>
        <v>41453882</v>
      </c>
      <c r="R392" s="62">
        <f>R393+R398+R401</f>
        <v>41453882</v>
      </c>
      <c r="S392" s="62">
        <f>S393+S398+S401</f>
        <v>41453882</v>
      </c>
      <c r="T392" s="62">
        <f>T393+T398+T401</f>
        <v>41453882</v>
      </c>
      <c r="U392" s="62">
        <f>U393+U398+U401</f>
        <v>41453882</v>
      </c>
      <c r="V392" s="62">
        <f>V393+V398+V401</f>
        <v>41453882</v>
      </c>
      <c r="W392" s="62">
        <f>W393+W398+W401</f>
        <v>41453882</v>
      </c>
      <c r="X392" s="62">
        <f>X393+X398+X401</f>
        <v>41453882</v>
      </c>
      <c r="Y392" s="62">
        <f>Y393+Y398+Y401</f>
        <v>41453882</v>
      </c>
      <c r="Z392" s="62">
        <f>Z393+Z398+Z401</f>
        <v>41453882</v>
      </c>
      <c r="AA392" s="62">
        <f>AA393+AA398+AA401</f>
        <v>41453882</v>
      </c>
      <c r="AB392" s="62">
        <f>AB393+AB398+AB401</f>
        <v>41453882</v>
      </c>
      <c r="AC392" s="62">
        <f>AC393+AC398+AC401</f>
        <v>41453882</v>
      </c>
      <c r="AD392" s="62">
        <f>AD393+AD398+AD401</f>
        <v>41453882</v>
      </c>
      <c r="AE392" s="62">
        <f>AE393+AE398+AE401</f>
        <v>69664312</v>
      </c>
      <c r="AF392" s="50">
        <v>0</v>
      </c>
      <c r="AG392" s="50">
        <v>0</v>
      </c>
      <c r="AH392" s="50">
        <v>2550000</v>
      </c>
      <c r="AI392" s="50">
        <v>0</v>
      </c>
      <c r="AJ392" s="50">
        <v>0</v>
      </c>
      <c r="AK392" s="51">
        <v>1</v>
      </c>
      <c r="AL392" s="50">
        <v>0</v>
      </c>
      <c r="AM392" s="51">
        <v>0</v>
      </c>
      <c r="AN392" s="50">
        <v>0</v>
      </c>
    </row>
    <row r="393" spans="1:40" ht="26.25" outlineLevel="7">
      <c r="A393" s="59" t="s">
        <v>323</v>
      </c>
      <c r="B393" s="60" t="s">
        <v>17</v>
      </c>
      <c r="C393" s="60" t="s">
        <v>320</v>
      </c>
      <c r="D393" s="60" t="s">
        <v>324</v>
      </c>
      <c r="E393" s="60"/>
      <c r="F393" s="61" t="s">
        <v>18</v>
      </c>
      <c r="G393" s="61"/>
      <c r="H393" s="61"/>
      <c r="I393" s="61"/>
      <c r="J393" s="61"/>
      <c r="K393" s="61"/>
      <c r="L393" s="61"/>
      <c r="M393" s="62">
        <f>M396+M394</f>
        <v>31120000</v>
      </c>
      <c r="N393" s="62">
        <f>N396+N394</f>
        <v>31120000</v>
      </c>
      <c r="O393" s="62">
        <f>O396+O394</f>
        <v>453882</v>
      </c>
      <c r="P393" s="62">
        <f>P396+P394</f>
        <v>453882</v>
      </c>
      <c r="Q393" s="62">
        <f>Q396+Q394</f>
        <v>453882</v>
      </c>
      <c r="R393" s="62">
        <f>R396+R394</f>
        <v>453882</v>
      </c>
      <c r="S393" s="62">
        <f>S396+S394</f>
        <v>453882</v>
      </c>
      <c r="T393" s="62">
        <f>T396+T394</f>
        <v>453882</v>
      </c>
      <c r="U393" s="62">
        <f>U396+U394</f>
        <v>453882</v>
      </c>
      <c r="V393" s="62">
        <f>V396+V394</f>
        <v>453882</v>
      </c>
      <c r="W393" s="62">
        <f>W396+W394</f>
        <v>453882</v>
      </c>
      <c r="X393" s="62">
        <f>X396+X394</f>
        <v>453882</v>
      </c>
      <c r="Y393" s="62">
        <f>Y396+Y394</f>
        <v>453882</v>
      </c>
      <c r="Z393" s="62">
        <f>Z396+Z394</f>
        <v>453882</v>
      </c>
      <c r="AA393" s="62">
        <f>AA396+AA394</f>
        <v>453882</v>
      </c>
      <c r="AB393" s="62">
        <f>AB396+AB394</f>
        <v>453882</v>
      </c>
      <c r="AC393" s="62">
        <f>AC396+AC394</f>
        <v>453882</v>
      </c>
      <c r="AD393" s="62">
        <f>AD396+AD394</f>
        <v>453882</v>
      </c>
      <c r="AE393" s="62">
        <f>AE396+AE394</f>
        <v>28664312</v>
      </c>
      <c r="AF393" s="50">
        <v>0</v>
      </c>
      <c r="AG393" s="50">
        <v>0</v>
      </c>
      <c r="AH393" s="50">
        <v>2550000</v>
      </c>
      <c r="AI393" s="50">
        <v>0</v>
      </c>
      <c r="AJ393" s="50">
        <v>0</v>
      </c>
      <c r="AK393" s="51">
        <v>1</v>
      </c>
      <c r="AL393" s="50">
        <v>0</v>
      </c>
      <c r="AM393" s="51">
        <v>0</v>
      </c>
      <c r="AN393" s="50">
        <v>0</v>
      </c>
    </row>
    <row r="394" spans="1:40" ht="26.25" outlineLevel="7">
      <c r="A394" s="59" t="s">
        <v>32</v>
      </c>
      <c r="B394" s="60" t="s">
        <v>17</v>
      </c>
      <c r="C394" s="60" t="s">
        <v>320</v>
      </c>
      <c r="D394" s="60" t="s">
        <v>324</v>
      </c>
      <c r="E394" s="60" t="s">
        <v>33</v>
      </c>
      <c r="F394" s="61"/>
      <c r="G394" s="61"/>
      <c r="H394" s="61"/>
      <c r="I394" s="61"/>
      <c r="J394" s="61"/>
      <c r="K394" s="61"/>
      <c r="L394" s="61"/>
      <c r="M394" s="62">
        <f>M395</f>
        <v>453882</v>
      </c>
      <c r="N394" s="62">
        <f>N395</f>
        <v>453882</v>
      </c>
      <c r="O394" s="62">
        <f>O395</f>
        <v>453882</v>
      </c>
      <c r="P394" s="62">
        <f>P395</f>
        <v>453882</v>
      </c>
      <c r="Q394" s="62">
        <f>Q395</f>
        <v>453882</v>
      </c>
      <c r="R394" s="62">
        <f>R395</f>
        <v>453882</v>
      </c>
      <c r="S394" s="62">
        <f>S395</f>
        <v>453882</v>
      </c>
      <c r="T394" s="62">
        <f>T395</f>
        <v>453882</v>
      </c>
      <c r="U394" s="62">
        <f>U395</f>
        <v>453882</v>
      </c>
      <c r="V394" s="62">
        <f>V395</f>
        <v>453882</v>
      </c>
      <c r="W394" s="62">
        <f>W395</f>
        <v>453882</v>
      </c>
      <c r="X394" s="62">
        <f>X395</f>
        <v>453882</v>
      </c>
      <c r="Y394" s="62">
        <f>Y395</f>
        <v>453882</v>
      </c>
      <c r="Z394" s="62">
        <f>Z395</f>
        <v>453882</v>
      </c>
      <c r="AA394" s="62">
        <f>AA395</f>
        <v>453882</v>
      </c>
      <c r="AB394" s="62">
        <f>AB395</f>
        <v>453882</v>
      </c>
      <c r="AC394" s="62">
        <f>AC395</f>
        <v>453882</v>
      </c>
      <c r="AD394" s="62">
        <f>AD395</f>
        <v>453882</v>
      </c>
      <c r="AE394" s="62">
        <f>AE395</f>
        <v>453882</v>
      </c>
      <c r="AF394" s="50"/>
      <c r="AG394" s="50"/>
      <c r="AH394" s="50"/>
      <c r="AI394" s="50"/>
      <c r="AJ394" s="50"/>
      <c r="AK394" s="51"/>
      <c r="AL394" s="50"/>
      <c r="AM394" s="51"/>
      <c r="AN394" s="50"/>
    </row>
    <row r="395" spans="1:40" ht="26.25" outlineLevel="7">
      <c r="A395" s="59" t="s">
        <v>34</v>
      </c>
      <c r="B395" s="60" t="s">
        <v>17</v>
      </c>
      <c r="C395" s="60" t="s">
        <v>320</v>
      </c>
      <c r="D395" s="60" t="s">
        <v>324</v>
      </c>
      <c r="E395" s="60" t="s">
        <v>35</v>
      </c>
      <c r="F395" s="61"/>
      <c r="G395" s="61"/>
      <c r="H395" s="61"/>
      <c r="I395" s="61"/>
      <c r="J395" s="61"/>
      <c r="K395" s="61"/>
      <c r="L395" s="61"/>
      <c r="M395" s="62">
        <v>453882</v>
      </c>
      <c r="N395" s="62">
        <v>453882</v>
      </c>
      <c r="O395" s="62">
        <v>453882</v>
      </c>
      <c r="P395" s="62">
        <v>453882</v>
      </c>
      <c r="Q395" s="62">
        <v>453882</v>
      </c>
      <c r="R395" s="62">
        <v>453882</v>
      </c>
      <c r="S395" s="62">
        <v>453882</v>
      </c>
      <c r="T395" s="62">
        <v>453882</v>
      </c>
      <c r="U395" s="62">
        <v>453882</v>
      </c>
      <c r="V395" s="62">
        <v>453882</v>
      </c>
      <c r="W395" s="62">
        <v>453882</v>
      </c>
      <c r="X395" s="62">
        <v>453882</v>
      </c>
      <c r="Y395" s="62">
        <v>453882</v>
      </c>
      <c r="Z395" s="62">
        <v>453882</v>
      </c>
      <c r="AA395" s="62">
        <v>453882</v>
      </c>
      <c r="AB395" s="62">
        <v>453882</v>
      </c>
      <c r="AC395" s="62">
        <v>453882</v>
      </c>
      <c r="AD395" s="62">
        <v>453882</v>
      </c>
      <c r="AE395" s="62">
        <v>453882</v>
      </c>
      <c r="AF395" s="50"/>
      <c r="AG395" s="50"/>
      <c r="AH395" s="50"/>
      <c r="AI395" s="50"/>
      <c r="AJ395" s="50"/>
      <c r="AK395" s="51"/>
      <c r="AL395" s="50"/>
      <c r="AM395" s="51"/>
      <c r="AN395" s="50"/>
    </row>
    <row r="396" spans="1:40" ht="15.75" outlineLevel="7">
      <c r="A396" s="59" t="s">
        <v>47</v>
      </c>
      <c r="B396" s="60" t="s">
        <v>17</v>
      </c>
      <c r="C396" s="60" t="s">
        <v>320</v>
      </c>
      <c r="D396" s="60" t="s">
        <v>324</v>
      </c>
      <c r="E396" s="60" t="s">
        <v>48</v>
      </c>
      <c r="F396" s="61" t="s">
        <v>18</v>
      </c>
      <c r="G396" s="61"/>
      <c r="H396" s="61"/>
      <c r="I396" s="61"/>
      <c r="J396" s="61"/>
      <c r="K396" s="61"/>
      <c r="L396" s="61"/>
      <c r="M396" s="62">
        <f>M397</f>
        <v>30666118</v>
      </c>
      <c r="N396" s="62">
        <f>N397</f>
        <v>30666118</v>
      </c>
      <c r="O396" s="62">
        <f>O397</f>
        <v>0</v>
      </c>
      <c r="P396" s="62">
        <f>P397</f>
        <v>0</v>
      </c>
      <c r="Q396" s="62">
        <f>Q397</f>
        <v>0</v>
      </c>
      <c r="R396" s="62">
        <f>R397</f>
        <v>0</v>
      </c>
      <c r="S396" s="62">
        <f>S397</f>
        <v>0</v>
      </c>
      <c r="T396" s="62">
        <f>T397</f>
        <v>0</v>
      </c>
      <c r="U396" s="62">
        <f>U397</f>
        <v>0</v>
      </c>
      <c r="V396" s="62">
        <f>V397</f>
        <v>0</v>
      </c>
      <c r="W396" s="62">
        <f>W397</f>
        <v>0</v>
      </c>
      <c r="X396" s="62">
        <f>X397</f>
        <v>0</v>
      </c>
      <c r="Y396" s="62">
        <f>Y397</f>
        <v>0</v>
      </c>
      <c r="Z396" s="62">
        <f>Z397</f>
        <v>0</v>
      </c>
      <c r="AA396" s="62">
        <f>AA397</f>
        <v>0</v>
      </c>
      <c r="AB396" s="62">
        <f>AB397</f>
        <v>0</v>
      </c>
      <c r="AC396" s="62">
        <f>AC397</f>
        <v>0</v>
      </c>
      <c r="AD396" s="62">
        <f>AD397</f>
        <v>0</v>
      </c>
      <c r="AE396" s="62">
        <f>AE397</f>
        <v>28210430</v>
      </c>
      <c r="AF396" s="50">
        <v>0</v>
      </c>
      <c r="AG396" s="50">
        <v>0</v>
      </c>
      <c r="AH396" s="50">
        <v>2550000</v>
      </c>
      <c r="AI396" s="50">
        <v>0</v>
      </c>
      <c r="AJ396" s="50">
        <v>0</v>
      </c>
      <c r="AK396" s="51">
        <v>1</v>
      </c>
      <c r="AL396" s="50">
        <v>0</v>
      </c>
      <c r="AM396" s="51">
        <v>0</v>
      </c>
      <c r="AN396" s="50">
        <v>0</v>
      </c>
    </row>
    <row r="397" spans="1:40" ht="50.25" outlineLevel="3">
      <c r="A397" s="59" t="s">
        <v>133</v>
      </c>
      <c r="B397" s="60" t="s">
        <v>17</v>
      </c>
      <c r="C397" s="60" t="s">
        <v>320</v>
      </c>
      <c r="D397" s="60" t="s">
        <v>324</v>
      </c>
      <c r="E397" s="60" t="s">
        <v>134</v>
      </c>
      <c r="F397" s="61" t="s">
        <v>18</v>
      </c>
      <c r="G397" s="61"/>
      <c r="H397" s="61"/>
      <c r="I397" s="61"/>
      <c r="J397" s="61"/>
      <c r="K397" s="61"/>
      <c r="L397" s="61"/>
      <c r="M397" s="62">
        <v>30666118</v>
      </c>
      <c r="N397" s="62">
        <v>30666118</v>
      </c>
      <c r="O397" s="62"/>
      <c r="P397" s="62"/>
      <c r="Q397" s="62"/>
      <c r="R397" s="62"/>
      <c r="S397" s="62"/>
      <c r="T397" s="62"/>
      <c r="U397" s="62"/>
      <c r="V397" s="62"/>
      <c r="W397" s="62"/>
      <c r="X397" s="62"/>
      <c r="Y397" s="62"/>
      <c r="Z397" s="62"/>
      <c r="AA397" s="62"/>
      <c r="AB397" s="62"/>
      <c r="AC397" s="62"/>
      <c r="AD397" s="62"/>
      <c r="AE397" s="62">
        <v>28210430</v>
      </c>
      <c r="AF397" s="50">
        <v>0</v>
      </c>
      <c r="AG397" s="50">
        <v>0</v>
      </c>
      <c r="AH397" s="50">
        <v>620200</v>
      </c>
      <c r="AI397" s="50">
        <v>0</v>
      </c>
      <c r="AJ397" s="50">
        <v>29800</v>
      </c>
      <c r="AK397" s="51">
        <v>0.9541538461538461</v>
      </c>
      <c r="AL397" s="50">
        <v>0</v>
      </c>
      <c r="AM397" s="51">
        <v>0</v>
      </c>
      <c r="AN397" s="50">
        <v>0</v>
      </c>
    </row>
    <row r="398" spans="1:40" ht="38.25" outlineLevel="4">
      <c r="A398" s="59" t="s">
        <v>325</v>
      </c>
      <c r="B398" s="60" t="s">
        <v>17</v>
      </c>
      <c r="C398" s="60" t="s">
        <v>320</v>
      </c>
      <c r="D398" s="60" t="s">
        <v>326</v>
      </c>
      <c r="E398" s="60"/>
      <c r="F398" s="61" t="s">
        <v>18</v>
      </c>
      <c r="G398" s="61"/>
      <c r="H398" s="61"/>
      <c r="I398" s="61"/>
      <c r="J398" s="61"/>
      <c r="K398" s="61"/>
      <c r="L398" s="61"/>
      <c r="M398" s="62">
        <f aca="true" t="shared" si="1667" ref="M398:M399">M399</f>
        <v>32000000</v>
      </c>
      <c r="N398" s="62">
        <f aca="true" t="shared" si="1668" ref="N398:N399">N399</f>
        <v>32000000</v>
      </c>
      <c r="O398" s="62">
        <f aca="true" t="shared" si="1669" ref="O398:O399">O399</f>
        <v>32000000</v>
      </c>
      <c r="P398" s="62">
        <f aca="true" t="shared" si="1670" ref="P398:P399">P399</f>
        <v>32000000</v>
      </c>
      <c r="Q398" s="62">
        <f aca="true" t="shared" si="1671" ref="Q398:Q399">Q399</f>
        <v>32000000</v>
      </c>
      <c r="R398" s="62">
        <f aca="true" t="shared" si="1672" ref="R398:R399">R399</f>
        <v>32000000</v>
      </c>
      <c r="S398" s="62">
        <f aca="true" t="shared" si="1673" ref="S398:S399">S399</f>
        <v>32000000</v>
      </c>
      <c r="T398" s="62">
        <f aca="true" t="shared" si="1674" ref="T398:T399">T399</f>
        <v>32000000</v>
      </c>
      <c r="U398" s="62">
        <f aca="true" t="shared" si="1675" ref="U398:U399">U399</f>
        <v>32000000</v>
      </c>
      <c r="V398" s="62">
        <f aca="true" t="shared" si="1676" ref="V398:V399">V399</f>
        <v>32000000</v>
      </c>
      <c r="W398" s="62">
        <f aca="true" t="shared" si="1677" ref="W398:W399">W399</f>
        <v>32000000</v>
      </c>
      <c r="X398" s="62">
        <f aca="true" t="shared" si="1678" ref="X398:X399">X399</f>
        <v>32000000</v>
      </c>
      <c r="Y398" s="62">
        <f aca="true" t="shared" si="1679" ref="Y398:Y399">Y399</f>
        <v>32000000</v>
      </c>
      <c r="Z398" s="62">
        <f aca="true" t="shared" si="1680" ref="Z398:Z399">Z399</f>
        <v>32000000</v>
      </c>
      <c r="AA398" s="62">
        <f aca="true" t="shared" si="1681" ref="AA398:AA399">AA399</f>
        <v>32000000</v>
      </c>
      <c r="AB398" s="62">
        <f aca="true" t="shared" si="1682" ref="AB398:AB399">AB399</f>
        <v>32000000</v>
      </c>
      <c r="AC398" s="62">
        <f aca="true" t="shared" si="1683" ref="AC398:AC399">AC399</f>
        <v>32000000</v>
      </c>
      <c r="AD398" s="62">
        <f aca="true" t="shared" si="1684" ref="AD398:AD399">AD399</f>
        <v>32000000</v>
      </c>
      <c r="AE398" s="62">
        <f aca="true" t="shared" si="1685" ref="AE398:AE399">AE399</f>
        <v>32000000</v>
      </c>
      <c r="AF398" s="50">
        <v>0</v>
      </c>
      <c r="AG398" s="50">
        <v>0</v>
      </c>
      <c r="AH398" s="50">
        <v>620200</v>
      </c>
      <c r="AI398" s="50">
        <v>0</v>
      </c>
      <c r="AJ398" s="50">
        <v>29800</v>
      </c>
      <c r="AK398" s="51">
        <v>0.9541538461538461</v>
      </c>
      <c r="AL398" s="50">
        <v>0</v>
      </c>
      <c r="AM398" s="51">
        <v>0</v>
      </c>
      <c r="AN398" s="50">
        <v>0</v>
      </c>
    </row>
    <row r="399" spans="1:40" ht="15.75" outlineLevel="5">
      <c r="A399" s="59" t="s">
        <v>47</v>
      </c>
      <c r="B399" s="60" t="s">
        <v>17</v>
      </c>
      <c r="C399" s="60" t="s">
        <v>320</v>
      </c>
      <c r="D399" s="60" t="s">
        <v>326</v>
      </c>
      <c r="E399" s="60" t="s">
        <v>48</v>
      </c>
      <c r="F399" s="61" t="s">
        <v>18</v>
      </c>
      <c r="G399" s="61"/>
      <c r="H399" s="61"/>
      <c r="I399" s="61"/>
      <c r="J399" s="61"/>
      <c r="K399" s="61"/>
      <c r="L399" s="61"/>
      <c r="M399" s="62">
        <f t="shared" si="1667"/>
        <v>32000000</v>
      </c>
      <c r="N399" s="62">
        <f t="shared" si="1668"/>
        <v>32000000</v>
      </c>
      <c r="O399" s="62">
        <f t="shared" si="1669"/>
        <v>32000000</v>
      </c>
      <c r="P399" s="62">
        <f t="shared" si="1670"/>
        <v>32000000</v>
      </c>
      <c r="Q399" s="62">
        <f t="shared" si="1671"/>
        <v>32000000</v>
      </c>
      <c r="R399" s="62">
        <f t="shared" si="1672"/>
        <v>32000000</v>
      </c>
      <c r="S399" s="62">
        <f t="shared" si="1673"/>
        <v>32000000</v>
      </c>
      <c r="T399" s="62">
        <f t="shared" si="1674"/>
        <v>32000000</v>
      </c>
      <c r="U399" s="62">
        <f t="shared" si="1675"/>
        <v>32000000</v>
      </c>
      <c r="V399" s="62">
        <f t="shared" si="1676"/>
        <v>32000000</v>
      </c>
      <c r="W399" s="62">
        <f t="shared" si="1677"/>
        <v>32000000</v>
      </c>
      <c r="X399" s="62">
        <f t="shared" si="1678"/>
        <v>32000000</v>
      </c>
      <c r="Y399" s="62">
        <f t="shared" si="1679"/>
        <v>32000000</v>
      </c>
      <c r="Z399" s="62">
        <f t="shared" si="1680"/>
        <v>32000000</v>
      </c>
      <c r="AA399" s="62">
        <f t="shared" si="1681"/>
        <v>32000000</v>
      </c>
      <c r="AB399" s="62">
        <f t="shared" si="1682"/>
        <v>32000000</v>
      </c>
      <c r="AC399" s="62">
        <f t="shared" si="1683"/>
        <v>32000000</v>
      </c>
      <c r="AD399" s="62">
        <f t="shared" si="1684"/>
        <v>32000000</v>
      </c>
      <c r="AE399" s="62">
        <f t="shared" si="1685"/>
        <v>32000000</v>
      </c>
      <c r="AF399" s="50">
        <v>0</v>
      </c>
      <c r="AG399" s="50">
        <v>0</v>
      </c>
      <c r="AH399" s="50">
        <v>620200</v>
      </c>
      <c r="AI399" s="50">
        <v>0</v>
      </c>
      <c r="AJ399" s="50">
        <v>29800</v>
      </c>
      <c r="AK399" s="51">
        <v>0.9541538461538461</v>
      </c>
      <c r="AL399" s="50">
        <v>0</v>
      </c>
      <c r="AM399" s="51">
        <v>0</v>
      </c>
      <c r="AN399" s="50">
        <v>0</v>
      </c>
    </row>
    <row r="400" spans="1:40" ht="50.25" outlineLevel="6">
      <c r="A400" s="59" t="s">
        <v>133</v>
      </c>
      <c r="B400" s="60" t="s">
        <v>17</v>
      </c>
      <c r="C400" s="60" t="s">
        <v>320</v>
      </c>
      <c r="D400" s="60" t="s">
        <v>326</v>
      </c>
      <c r="E400" s="60" t="s">
        <v>134</v>
      </c>
      <c r="F400" s="61" t="s">
        <v>18</v>
      </c>
      <c r="G400" s="61"/>
      <c r="H400" s="61"/>
      <c r="I400" s="61"/>
      <c r="J400" s="61"/>
      <c r="K400" s="61"/>
      <c r="L400" s="61"/>
      <c r="M400" s="62">
        <v>32000000</v>
      </c>
      <c r="N400" s="62">
        <v>32000000</v>
      </c>
      <c r="O400" s="62">
        <v>32000000</v>
      </c>
      <c r="P400" s="62">
        <v>32000000</v>
      </c>
      <c r="Q400" s="62">
        <v>32000000</v>
      </c>
      <c r="R400" s="62">
        <v>32000000</v>
      </c>
      <c r="S400" s="62">
        <v>32000000</v>
      </c>
      <c r="T400" s="62">
        <v>32000000</v>
      </c>
      <c r="U400" s="62">
        <v>32000000</v>
      </c>
      <c r="V400" s="62">
        <v>32000000</v>
      </c>
      <c r="W400" s="62">
        <v>32000000</v>
      </c>
      <c r="X400" s="62">
        <v>32000000</v>
      </c>
      <c r="Y400" s="62">
        <v>32000000</v>
      </c>
      <c r="Z400" s="62">
        <v>32000000</v>
      </c>
      <c r="AA400" s="62">
        <v>32000000</v>
      </c>
      <c r="AB400" s="62">
        <v>32000000</v>
      </c>
      <c r="AC400" s="62">
        <v>32000000</v>
      </c>
      <c r="AD400" s="62">
        <v>32000000</v>
      </c>
      <c r="AE400" s="62">
        <v>32000000</v>
      </c>
      <c r="AF400" s="50">
        <v>0</v>
      </c>
      <c r="AG400" s="50">
        <v>0</v>
      </c>
      <c r="AH400" s="50">
        <v>620200</v>
      </c>
      <c r="AI400" s="50">
        <v>0</v>
      </c>
      <c r="AJ400" s="50">
        <v>29800</v>
      </c>
      <c r="AK400" s="51">
        <v>0.9541538461538461</v>
      </c>
      <c r="AL400" s="50">
        <v>0</v>
      </c>
      <c r="AM400" s="51">
        <v>0</v>
      </c>
      <c r="AN400" s="50">
        <v>0</v>
      </c>
    </row>
    <row r="401" spans="1:40" s="58" customFormat="1" ht="26.25" outlineLevel="7">
      <c r="A401" s="59" t="s">
        <v>327</v>
      </c>
      <c r="B401" s="60" t="s">
        <v>17</v>
      </c>
      <c r="C401" s="60" t="s">
        <v>320</v>
      </c>
      <c r="D401" s="60" t="s">
        <v>328</v>
      </c>
      <c r="E401" s="60"/>
      <c r="F401" s="61" t="s">
        <v>18</v>
      </c>
      <c r="G401" s="61"/>
      <c r="H401" s="61"/>
      <c r="I401" s="61"/>
      <c r="J401" s="61"/>
      <c r="K401" s="61"/>
      <c r="L401" s="61"/>
      <c r="M401" s="62">
        <f aca="true" t="shared" si="1686" ref="M401:M402">M402</f>
        <v>9000000</v>
      </c>
      <c r="N401" s="62">
        <f aca="true" t="shared" si="1687" ref="N401:N402">N402</f>
        <v>9000000</v>
      </c>
      <c r="O401" s="62">
        <f aca="true" t="shared" si="1688" ref="O401:O402">O402</f>
        <v>9000000</v>
      </c>
      <c r="P401" s="62">
        <f aca="true" t="shared" si="1689" ref="P401:P402">P402</f>
        <v>9000000</v>
      </c>
      <c r="Q401" s="62">
        <f aca="true" t="shared" si="1690" ref="Q401:Q402">Q402</f>
        <v>9000000</v>
      </c>
      <c r="R401" s="62">
        <f aca="true" t="shared" si="1691" ref="R401:R402">R402</f>
        <v>9000000</v>
      </c>
      <c r="S401" s="62">
        <f aca="true" t="shared" si="1692" ref="S401:S402">S402</f>
        <v>9000000</v>
      </c>
      <c r="T401" s="62">
        <f aca="true" t="shared" si="1693" ref="T401:T402">T402</f>
        <v>9000000</v>
      </c>
      <c r="U401" s="62">
        <f aca="true" t="shared" si="1694" ref="U401:U402">U402</f>
        <v>9000000</v>
      </c>
      <c r="V401" s="62">
        <f aca="true" t="shared" si="1695" ref="V401:V402">V402</f>
        <v>9000000</v>
      </c>
      <c r="W401" s="62">
        <f aca="true" t="shared" si="1696" ref="W401:W402">W402</f>
        <v>9000000</v>
      </c>
      <c r="X401" s="62">
        <f aca="true" t="shared" si="1697" ref="X401:X402">X402</f>
        <v>9000000</v>
      </c>
      <c r="Y401" s="62">
        <f aca="true" t="shared" si="1698" ref="Y401:Y402">Y402</f>
        <v>9000000</v>
      </c>
      <c r="Z401" s="62">
        <f aca="true" t="shared" si="1699" ref="Z401:Z402">Z402</f>
        <v>9000000</v>
      </c>
      <c r="AA401" s="62">
        <f aca="true" t="shared" si="1700" ref="AA401:AA402">AA402</f>
        <v>9000000</v>
      </c>
      <c r="AB401" s="62">
        <f aca="true" t="shared" si="1701" ref="AB401:AB402">AB402</f>
        <v>9000000</v>
      </c>
      <c r="AC401" s="62">
        <f aca="true" t="shared" si="1702" ref="AC401:AC402">AC402</f>
        <v>9000000</v>
      </c>
      <c r="AD401" s="62">
        <f aca="true" t="shared" si="1703" ref="AD401:AD402">AD402</f>
        <v>9000000</v>
      </c>
      <c r="AE401" s="62">
        <f aca="true" t="shared" si="1704" ref="AE401:AE402">AE402</f>
        <v>9000000</v>
      </c>
      <c r="AF401" s="56">
        <v>0</v>
      </c>
      <c r="AG401" s="56">
        <v>0</v>
      </c>
      <c r="AH401" s="56">
        <v>620200</v>
      </c>
      <c r="AI401" s="56">
        <v>0</v>
      </c>
      <c r="AJ401" s="56">
        <v>29800</v>
      </c>
      <c r="AK401" s="57">
        <v>0.9541538461538461</v>
      </c>
      <c r="AL401" s="56">
        <v>0</v>
      </c>
      <c r="AM401" s="57">
        <v>0</v>
      </c>
      <c r="AN401" s="56">
        <v>0</v>
      </c>
    </row>
    <row r="402" spans="1:40" ht="15.75" outlineLevel="7">
      <c r="A402" s="59" t="s">
        <v>47</v>
      </c>
      <c r="B402" s="60" t="s">
        <v>17</v>
      </c>
      <c r="C402" s="60" t="s">
        <v>320</v>
      </c>
      <c r="D402" s="60" t="s">
        <v>328</v>
      </c>
      <c r="E402" s="60" t="s">
        <v>48</v>
      </c>
      <c r="F402" s="61" t="s">
        <v>18</v>
      </c>
      <c r="G402" s="61"/>
      <c r="H402" s="61"/>
      <c r="I402" s="61"/>
      <c r="J402" s="61"/>
      <c r="K402" s="61"/>
      <c r="L402" s="61"/>
      <c r="M402" s="62">
        <f t="shared" si="1686"/>
        <v>9000000</v>
      </c>
      <c r="N402" s="62">
        <f t="shared" si="1687"/>
        <v>9000000</v>
      </c>
      <c r="O402" s="62">
        <f t="shared" si="1688"/>
        <v>9000000</v>
      </c>
      <c r="P402" s="62">
        <f t="shared" si="1689"/>
        <v>9000000</v>
      </c>
      <c r="Q402" s="62">
        <f t="shared" si="1690"/>
        <v>9000000</v>
      </c>
      <c r="R402" s="62">
        <f t="shared" si="1691"/>
        <v>9000000</v>
      </c>
      <c r="S402" s="62">
        <f t="shared" si="1692"/>
        <v>9000000</v>
      </c>
      <c r="T402" s="62">
        <f t="shared" si="1693"/>
        <v>9000000</v>
      </c>
      <c r="U402" s="62">
        <f t="shared" si="1694"/>
        <v>9000000</v>
      </c>
      <c r="V402" s="62">
        <f t="shared" si="1695"/>
        <v>9000000</v>
      </c>
      <c r="W402" s="62">
        <f t="shared" si="1696"/>
        <v>9000000</v>
      </c>
      <c r="X402" s="62">
        <f t="shared" si="1697"/>
        <v>9000000</v>
      </c>
      <c r="Y402" s="62">
        <f t="shared" si="1698"/>
        <v>9000000</v>
      </c>
      <c r="Z402" s="62">
        <f t="shared" si="1699"/>
        <v>9000000</v>
      </c>
      <c r="AA402" s="62">
        <f t="shared" si="1700"/>
        <v>9000000</v>
      </c>
      <c r="AB402" s="62">
        <f t="shared" si="1701"/>
        <v>9000000</v>
      </c>
      <c r="AC402" s="62">
        <f t="shared" si="1702"/>
        <v>9000000</v>
      </c>
      <c r="AD402" s="62">
        <f t="shared" si="1703"/>
        <v>9000000</v>
      </c>
      <c r="AE402" s="62">
        <f t="shared" si="1704"/>
        <v>9000000</v>
      </c>
      <c r="AF402" s="50">
        <v>0</v>
      </c>
      <c r="AG402" s="50">
        <v>0</v>
      </c>
      <c r="AH402" s="50">
        <v>620200</v>
      </c>
      <c r="AI402" s="50">
        <v>0</v>
      </c>
      <c r="AJ402" s="50">
        <v>29800</v>
      </c>
      <c r="AK402" s="51">
        <v>0.9541538461538461</v>
      </c>
      <c r="AL402" s="50">
        <v>0</v>
      </c>
      <c r="AM402" s="51">
        <v>0</v>
      </c>
      <c r="AN402" s="50">
        <v>0</v>
      </c>
    </row>
    <row r="403" spans="1:40" ht="50.25" outlineLevel="2">
      <c r="A403" s="59" t="s">
        <v>133</v>
      </c>
      <c r="B403" s="60" t="s">
        <v>17</v>
      </c>
      <c r="C403" s="60" t="s">
        <v>320</v>
      </c>
      <c r="D403" s="60" t="s">
        <v>328</v>
      </c>
      <c r="E403" s="60" t="s">
        <v>134</v>
      </c>
      <c r="F403" s="61" t="s">
        <v>18</v>
      </c>
      <c r="G403" s="61"/>
      <c r="H403" s="61"/>
      <c r="I403" s="61"/>
      <c r="J403" s="61"/>
      <c r="K403" s="61"/>
      <c r="L403" s="61"/>
      <c r="M403" s="62">
        <v>9000000</v>
      </c>
      <c r="N403" s="62">
        <v>9000000</v>
      </c>
      <c r="O403" s="62">
        <v>9000000</v>
      </c>
      <c r="P403" s="62">
        <v>9000000</v>
      </c>
      <c r="Q403" s="62">
        <v>9000000</v>
      </c>
      <c r="R403" s="62">
        <v>9000000</v>
      </c>
      <c r="S403" s="62">
        <v>9000000</v>
      </c>
      <c r="T403" s="62">
        <v>9000000</v>
      </c>
      <c r="U403" s="62">
        <v>9000000</v>
      </c>
      <c r="V403" s="62">
        <v>9000000</v>
      </c>
      <c r="W403" s="62">
        <v>9000000</v>
      </c>
      <c r="X403" s="62">
        <v>9000000</v>
      </c>
      <c r="Y403" s="62">
        <v>9000000</v>
      </c>
      <c r="Z403" s="62">
        <v>9000000</v>
      </c>
      <c r="AA403" s="62">
        <v>9000000</v>
      </c>
      <c r="AB403" s="62">
        <v>9000000</v>
      </c>
      <c r="AC403" s="62">
        <v>9000000</v>
      </c>
      <c r="AD403" s="62">
        <v>9000000</v>
      </c>
      <c r="AE403" s="62">
        <v>9000000</v>
      </c>
      <c r="AF403" s="50">
        <v>0</v>
      </c>
      <c r="AG403" s="50">
        <v>0</v>
      </c>
      <c r="AH403" s="50">
        <v>14472043.68</v>
      </c>
      <c r="AI403" s="50">
        <v>0</v>
      </c>
      <c r="AJ403" s="50">
        <v>141356.32</v>
      </c>
      <c r="AK403" s="51">
        <v>0.9903269382895151</v>
      </c>
      <c r="AL403" s="50">
        <v>0</v>
      </c>
      <c r="AM403" s="51">
        <v>0</v>
      </c>
      <c r="AN403" s="50">
        <v>0</v>
      </c>
    </row>
    <row r="404" spans="1:40" ht="26.25" outlineLevel="3">
      <c r="A404" s="59" t="s">
        <v>329</v>
      </c>
      <c r="B404" s="60" t="s">
        <v>17</v>
      </c>
      <c r="C404" s="60" t="s">
        <v>320</v>
      </c>
      <c r="D404" s="60" t="s">
        <v>330</v>
      </c>
      <c r="E404" s="60"/>
      <c r="F404" s="61" t="s">
        <v>18</v>
      </c>
      <c r="G404" s="61"/>
      <c r="H404" s="61"/>
      <c r="I404" s="61"/>
      <c r="J404" s="61"/>
      <c r="K404" s="61"/>
      <c r="L404" s="61"/>
      <c r="M404" s="62">
        <f>M405+M408</f>
        <v>54650000</v>
      </c>
      <c r="N404" s="62">
        <f>N405+N408</f>
        <v>54650000</v>
      </c>
      <c r="O404" s="62">
        <f>O405+O408</f>
        <v>44394617.46</v>
      </c>
      <c r="P404" s="62">
        <f>P405+P408</f>
        <v>44394617.46</v>
      </c>
      <c r="Q404" s="62">
        <f>Q405+Q408</f>
        <v>44394617.46</v>
      </c>
      <c r="R404" s="62">
        <f>R405+R408</f>
        <v>44394617.46</v>
      </c>
      <c r="S404" s="62">
        <f>S405+S408</f>
        <v>44394617.46</v>
      </c>
      <c r="T404" s="62">
        <f>T405+T408</f>
        <v>44394617.46</v>
      </c>
      <c r="U404" s="62">
        <f>U405+U408</f>
        <v>44394617.46</v>
      </c>
      <c r="V404" s="62">
        <f>V405+V408</f>
        <v>44394617.46</v>
      </c>
      <c r="W404" s="62">
        <f>W405+W408</f>
        <v>44394617.46</v>
      </c>
      <c r="X404" s="62">
        <f>X405+X408</f>
        <v>44394617.46</v>
      </c>
      <c r="Y404" s="62">
        <f>Y405+Y408</f>
        <v>44394617.46</v>
      </c>
      <c r="Z404" s="62">
        <f>Z405+Z408</f>
        <v>44394617.46</v>
      </c>
      <c r="AA404" s="62">
        <f>AA405+AA408</f>
        <v>44394617.46</v>
      </c>
      <c r="AB404" s="62">
        <f>AB405+AB408</f>
        <v>44394617.46</v>
      </c>
      <c r="AC404" s="62">
        <f>AC405+AC408</f>
        <v>44394617.46</v>
      </c>
      <c r="AD404" s="62">
        <f>AD405+AD408</f>
        <v>44394617.46</v>
      </c>
      <c r="AE404" s="62">
        <f>AE405+AE408</f>
        <v>54650000</v>
      </c>
      <c r="AF404" s="50">
        <v>0</v>
      </c>
      <c r="AG404" s="50">
        <v>0</v>
      </c>
      <c r="AH404" s="50">
        <v>14472043.68</v>
      </c>
      <c r="AI404" s="50">
        <v>0</v>
      </c>
      <c r="AJ404" s="50">
        <v>141356.32</v>
      </c>
      <c r="AK404" s="51">
        <v>0.9903269382895151</v>
      </c>
      <c r="AL404" s="50">
        <v>0</v>
      </c>
      <c r="AM404" s="51">
        <v>0</v>
      </c>
      <c r="AN404" s="50">
        <v>0</v>
      </c>
    </row>
    <row r="405" spans="1:40" ht="26.25" outlineLevel="4">
      <c r="A405" s="59" t="s">
        <v>331</v>
      </c>
      <c r="B405" s="60" t="s">
        <v>17</v>
      </c>
      <c r="C405" s="60" t="s">
        <v>320</v>
      </c>
      <c r="D405" s="60" t="s">
        <v>332</v>
      </c>
      <c r="E405" s="60"/>
      <c r="F405" s="61" t="s">
        <v>18</v>
      </c>
      <c r="G405" s="61"/>
      <c r="H405" s="61"/>
      <c r="I405" s="61"/>
      <c r="J405" s="61"/>
      <c r="K405" s="61"/>
      <c r="L405" s="61"/>
      <c r="M405" s="62">
        <f aca="true" t="shared" si="1705" ref="M405:M406">M406</f>
        <v>44394617.46</v>
      </c>
      <c r="N405" s="62">
        <f aca="true" t="shared" si="1706" ref="N405:N406">N406</f>
        <v>44394617.46</v>
      </c>
      <c r="O405" s="62">
        <f aca="true" t="shared" si="1707" ref="O405:O406">O406</f>
        <v>44394617.46</v>
      </c>
      <c r="P405" s="62">
        <f aca="true" t="shared" si="1708" ref="P405:P406">P406</f>
        <v>44394617.46</v>
      </c>
      <c r="Q405" s="62">
        <f aca="true" t="shared" si="1709" ref="Q405:Q406">Q406</f>
        <v>44394617.46</v>
      </c>
      <c r="R405" s="62">
        <f aca="true" t="shared" si="1710" ref="R405:R406">R406</f>
        <v>44394617.46</v>
      </c>
      <c r="S405" s="62">
        <f aca="true" t="shared" si="1711" ref="S405:S406">S406</f>
        <v>44394617.46</v>
      </c>
      <c r="T405" s="62">
        <f aca="true" t="shared" si="1712" ref="T405:T406">T406</f>
        <v>44394617.46</v>
      </c>
      <c r="U405" s="62">
        <f aca="true" t="shared" si="1713" ref="U405:U406">U406</f>
        <v>44394617.46</v>
      </c>
      <c r="V405" s="62">
        <f aca="true" t="shared" si="1714" ref="V405:V406">V406</f>
        <v>44394617.46</v>
      </c>
      <c r="W405" s="62">
        <f aca="true" t="shared" si="1715" ref="W405:W406">W406</f>
        <v>44394617.46</v>
      </c>
      <c r="X405" s="62">
        <f aca="true" t="shared" si="1716" ref="X405:X406">X406</f>
        <v>44394617.46</v>
      </c>
      <c r="Y405" s="62">
        <f aca="true" t="shared" si="1717" ref="Y405:Y406">Y406</f>
        <v>44394617.46</v>
      </c>
      <c r="Z405" s="62">
        <f aca="true" t="shared" si="1718" ref="Z405:Z406">Z406</f>
        <v>44394617.46</v>
      </c>
      <c r="AA405" s="62">
        <f aca="true" t="shared" si="1719" ref="AA405:AA406">AA406</f>
        <v>44394617.46</v>
      </c>
      <c r="AB405" s="62">
        <f aca="true" t="shared" si="1720" ref="AB405:AB406">AB406</f>
        <v>44394617.46</v>
      </c>
      <c r="AC405" s="62">
        <f aca="true" t="shared" si="1721" ref="AC405:AC406">AC406</f>
        <v>44394617.46</v>
      </c>
      <c r="AD405" s="62">
        <f aca="true" t="shared" si="1722" ref="AD405:AD406">AD406</f>
        <v>44394617.46</v>
      </c>
      <c r="AE405" s="62">
        <f aca="true" t="shared" si="1723" ref="AE405:AE406">AE406</f>
        <v>44394617.46</v>
      </c>
      <c r="AF405" s="50">
        <v>0</v>
      </c>
      <c r="AG405" s="50">
        <v>0</v>
      </c>
      <c r="AH405" s="50">
        <v>14472043.68</v>
      </c>
      <c r="AI405" s="50">
        <v>0</v>
      </c>
      <c r="AJ405" s="50">
        <v>141356.32</v>
      </c>
      <c r="AK405" s="51">
        <v>0.9903269382895151</v>
      </c>
      <c r="AL405" s="50">
        <v>0</v>
      </c>
      <c r="AM405" s="51">
        <v>0</v>
      </c>
      <c r="AN405" s="50">
        <v>0</v>
      </c>
    </row>
    <row r="406" spans="1:40" ht="15.75" outlineLevel="5">
      <c r="A406" s="59" t="s">
        <v>47</v>
      </c>
      <c r="B406" s="60" t="s">
        <v>17</v>
      </c>
      <c r="C406" s="60" t="s">
        <v>320</v>
      </c>
      <c r="D406" s="60" t="s">
        <v>332</v>
      </c>
      <c r="E406" s="60" t="s">
        <v>48</v>
      </c>
      <c r="F406" s="61" t="s">
        <v>18</v>
      </c>
      <c r="G406" s="61"/>
      <c r="H406" s="61"/>
      <c r="I406" s="61"/>
      <c r="J406" s="61"/>
      <c r="K406" s="61"/>
      <c r="L406" s="61"/>
      <c r="M406" s="62">
        <f t="shared" si="1705"/>
        <v>44394617.46</v>
      </c>
      <c r="N406" s="62">
        <f t="shared" si="1706"/>
        <v>44394617.46</v>
      </c>
      <c r="O406" s="62">
        <f t="shared" si="1707"/>
        <v>44394617.46</v>
      </c>
      <c r="P406" s="62">
        <f t="shared" si="1708"/>
        <v>44394617.46</v>
      </c>
      <c r="Q406" s="62">
        <f t="shared" si="1709"/>
        <v>44394617.46</v>
      </c>
      <c r="R406" s="62">
        <f t="shared" si="1710"/>
        <v>44394617.46</v>
      </c>
      <c r="S406" s="62">
        <f t="shared" si="1711"/>
        <v>44394617.46</v>
      </c>
      <c r="T406" s="62">
        <f t="shared" si="1712"/>
        <v>44394617.46</v>
      </c>
      <c r="U406" s="62">
        <f t="shared" si="1713"/>
        <v>44394617.46</v>
      </c>
      <c r="V406" s="62">
        <f t="shared" si="1714"/>
        <v>44394617.46</v>
      </c>
      <c r="W406" s="62">
        <f t="shared" si="1715"/>
        <v>44394617.46</v>
      </c>
      <c r="X406" s="62">
        <f t="shared" si="1716"/>
        <v>44394617.46</v>
      </c>
      <c r="Y406" s="62">
        <f t="shared" si="1717"/>
        <v>44394617.46</v>
      </c>
      <c r="Z406" s="62">
        <f t="shared" si="1718"/>
        <v>44394617.46</v>
      </c>
      <c r="AA406" s="62">
        <f t="shared" si="1719"/>
        <v>44394617.46</v>
      </c>
      <c r="AB406" s="62">
        <f t="shared" si="1720"/>
        <v>44394617.46</v>
      </c>
      <c r="AC406" s="62">
        <f t="shared" si="1721"/>
        <v>44394617.46</v>
      </c>
      <c r="AD406" s="62">
        <f t="shared" si="1722"/>
        <v>44394617.46</v>
      </c>
      <c r="AE406" s="62">
        <f t="shared" si="1723"/>
        <v>44394617.46</v>
      </c>
      <c r="AF406" s="50">
        <v>0</v>
      </c>
      <c r="AG406" s="50">
        <v>0</v>
      </c>
      <c r="AH406" s="50">
        <v>14472043.68</v>
      </c>
      <c r="AI406" s="50">
        <v>0</v>
      </c>
      <c r="AJ406" s="50">
        <v>141356.32</v>
      </c>
      <c r="AK406" s="51">
        <v>0.9903269382895151</v>
      </c>
      <c r="AL406" s="50">
        <v>0</v>
      </c>
      <c r="AM406" s="51">
        <v>0</v>
      </c>
      <c r="AN406" s="50">
        <v>0</v>
      </c>
    </row>
    <row r="407" spans="1:40" ht="50.25" outlineLevel="6">
      <c r="A407" s="59" t="s">
        <v>133</v>
      </c>
      <c r="B407" s="60" t="s">
        <v>17</v>
      </c>
      <c r="C407" s="60" t="s">
        <v>320</v>
      </c>
      <c r="D407" s="60" t="s">
        <v>332</v>
      </c>
      <c r="E407" s="60" t="s">
        <v>134</v>
      </c>
      <c r="F407" s="61" t="s">
        <v>18</v>
      </c>
      <c r="G407" s="61"/>
      <c r="H407" s="61"/>
      <c r="I407" s="61"/>
      <c r="J407" s="61"/>
      <c r="K407" s="61"/>
      <c r="L407" s="61"/>
      <c r="M407" s="62">
        <v>44394617.46</v>
      </c>
      <c r="N407" s="62">
        <v>44394617.46</v>
      </c>
      <c r="O407" s="62">
        <v>44394617.46</v>
      </c>
      <c r="P407" s="62">
        <v>44394617.46</v>
      </c>
      <c r="Q407" s="62">
        <v>44394617.46</v>
      </c>
      <c r="R407" s="62">
        <v>44394617.46</v>
      </c>
      <c r="S407" s="62">
        <v>44394617.46</v>
      </c>
      <c r="T407" s="62">
        <v>44394617.46</v>
      </c>
      <c r="U407" s="62">
        <v>44394617.46</v>
      </c>
      <c r="V407" s="62">
        <v>44394617.46</v>
      </c>
      <c r="W407" s="62">
        <v>44394617.46</v>
      </c>
      <c r="X407" s="62">
        <v>44394617.46</v>
      </c>
      <c r="Y407" s="62">
        <v>44394617.46</v>
      </c>
      <c r="Z407" s="62">
        <v>44394617.46</v>
      </c>
      <c r="AA407" s="62">
        <v>44394617.46</v>
      </c>
      <c r="AB407" s="62">
        <v>44394617.46</v>
      </c>
      <c r="AC407" s="62">
        <v>44394617.46</v>
      </c>
      <c r="AD407" s="62">
        <v>44394617.46</v>
      </c>
      <c r="AE407" s="62">
        <v>44394617.46</v>
      </c>
      <c r="AF407" s="50">
        <v>0</v>
      </c>
      <c r="AG407" s="50">
        <v>0</v>
      </c>
      <c r="AH407" s="50">
        <v>14472043.68</v>
      </c>
      <c r="AI407" s="50">
        <v>0</v>
      </c>
      <c r="AJ407" s="50">
        <v>141356.32</v>
      </c>
      <c r="AK407" s="51">
        <v>0.9903269382895151</v>
      </c>
      <c r="AL407" s="50">
        <v>0</v>
      </c>
      <c r="AM407" s="51">
        <v>0</v>
      </c>
      <c r="AN407" s="50">
        <v>0</v>
      </c>
    </row>
    <row r="408" spans="1:40" ht="26.25" outlineLevel="7">
      <c r="A408" s="59" t="s">
        <v>333</v>
      </c>
      <c r="B408" s="60" t="s">
        <v>17</v>
      </c>
      <c r="C408" s="60" t="s">
        <v>320</v>
      </c>
      <c r="D408" s="60" t="s">
        <v>334</v>
      </c>
      <c r="E408" s="60"/>
      <c r="F408" s="61" t="s">
        <v>18</v>
      </c>
      <c r="G408" s="61"/>
      <c r="H408" s="61"/>
      <c r="I408" s="61"/>
      <c r="J408" s="61"/>
      <c r="K408" s="61"/>
      <c r="L408" s="61"/>
      <c r="M408" s="62">
        <f aca="true" t="shared" si="1724" ref="M408:M409">M409</f>
        <v>10255382.54</v>
      </c>
      <c r="N408" s="62">
        <f aca="true" t="shared" si="1725" ref="N408:N409">N409</f>
        <v>10255382.54</v>
      </c>
      <c r="O408" s="62">
        <f aca="true" t="shared" si="1726" ref="O408:O409">O409</f>
        <v>0</v>
      </c>
      <c r="P408" s="62">
        <f aca="true" t="shared" si="1727" ref="P408:P409">P409</f>
        <v>0</v>
      </c>
      <c r="Q408" s="62">
        <f aca="true" t="shared" si="1728" ref="Q408:Q409">Q409</f>
        <v>0</v>
      </c>
      <c r="R408" s="62">
        <f aca="true" t="shared" si="1729" ref="R408:R409">R409</f>
        <v>0</v>
      </c>
      <c r="S408" s="62">
        <f aca="true" t="shared" si="1730" ref="S408:S409">S409</f>
        <v>0</v>
      </c>
      <c r="T408" s="62">
        <f aca="true" t="shared" si="1731" ref="T408:T409">T409</f>
        <v>0</v>
      </c>
      <c r="U408" s="62">
        <f aca="true" t="shared" si="1732" ref="U408:U409">U409</f>
        <v>0</v>
      </c>
      <c r="V408" s="62">
        <f aca="true" t="shared" si="1733" ref="V408:V409">V409</f>
        <v>0</v>
      </c>
      <c r="W408" s="62">
        <f aca="true" t="shared" si="1734" ref="W408:W409">W409</f>
        <v>0</v>
      </c>
      <c r="X408" s="62">
        <f aca="true" t="shared" si="1735" ref="X408:X409">X409</f>
        <v>0</v>
      </c>
      <c r="Y408" s="62">
        <f aca="true" t="shared" si="1736" ref="Y408:Y409">Y409</f>
        <v>0</v>
      </c>
      <c r="Z408" s="62">
        <f aca="true" t="shared" si="1737" ref="Z408:Z409">Z409</f>
        <v>0</v>
      </c>
      <c r="AA408" s="62">
        <f aca="true" t="shared" si="1738" ref="AA408:AA409">AA409</f>
        <v>0</v>
      </c>
      <c r="AB408" s="62">
        <f aca="true" t="shared" si="1739" ref="AB408:AB409">AB409</f>
        <v>0</v>
      </c>
      <c r="AC408" s="62">
        <f aca="true" t="shared" si="1740" ref="AC408:AC409">AC409</f>
        <v>0</v>
      </c>
      <c r="AD408" s="62">
        <f aca="true" t="shared" si="1741" ref="AD408:AD409">AD409</f>
        <v>0</v>
      </c>
      <c r="AE408" s="62">
        <f aca="true" t="shared" si="1742" ref="AE408:AE409">AE409</f>
        <v>10255382.54</v>
      </c>
      <c r="AF408" s="50">
        <v>0</v>
      </c>
      <c r="AG408" s="50">
        <v>0</v>
      </c>
      <c r="AH408" s="50">
        <v>14472043.68</v>
      </c>
      <c r="AI408" s="50">
        <v>0</v>
      </c>
      <c r="AJ408" s="50">
        <v>141356.32</v>
      </c>
      <c r="AK408" s="51">
        <v>0.9903269382895151</v>
      </c>
      <c r="AL408" s="50">
        <v>0</v>
      </c>
      <c r="AM408" s="51">
        <v>0</v>
      </c>
      <c r="AN408" s="50">
        <v>0</v>
      </c>
    </row>
    <row r="409" spans="1:40" ht="26.25" outlineLevel="7">
      <c r="A409" s="59" t="s">
        <v>214</v>
      </c>
      <c r="B409" s="60" t="s">
        <v>17</v>
      </c>
      <c r="C409" s="60" t="s">
        <v>320</v>
      </c>
      <c r="D409" s="60" t="s">
        <v>334</v>
      </c>
      <c r="E409" s="60" t="s">
        <v>215</v>
      </c>
      <c r="F409" s="61" t="s">
        <v>18</v>
      </c>
      <c r="G409" s="61"/>
      <c r="H409" s="61"/>
      <c r="I409" s="61"/>
      <c r="J409" s="61"/>
      <c r="K409" s="61"/>
      <c r="L409" s="61"/>
      <c r="M409" s="62">
        <f t="shared" si="1724"/>
        <v>10255382.54</v>
      </c>
      <c r="N409" s="62">
        <f t="shared" si="1725"/>
        <v>10255382.54</v>
      </c>
      <c r="O409" s="62">
        <f t="shared" si="1726"/>
        <v>0</v>
      </c>
      <c r="P409" s="62">
        <f t="shared" si="1727"/>
        <v>0</v>
      </c>
      <c r="Q409" s="62">
        <f t="shared" si="1728"/>
        <v>0</v>
      </c>
      <c r="R409" s="62">
        <f t="shared" si="1729"/>
        <v>0</v>
      </c>
      <c r="S409" s="62">
        <f t="shared" si="1730"/>
        <v>0</v>
      </c>
      <c r="T409" s="62">
        <f t="shared" si="1731"/>
        <v>0</v>
      </c>
      <c r="U409" s="62">
        <f t="shared" si="1732"/>
        <v>0</v>
      </c>
      <c r="V409" s="62">
        <f t="shared" si="1733"/>
        <v>0</v>
      </c>
      <c r="W409" s="62">
        <f t="shared" si="1734"/>
        <v>0</v>
      </c>
      <c r="X409" s="62">
        <f t="shared" si="1735"/>
        <v>0</v>
      </c>
      <c r="Y409" s="62">
        <f t="shared" si="1736"/>
        <v>0</v>
      </c>
      <c r="Z409" s="62">
        <f t="shared" si="1737"/>
        <v>0</v>
      </c>
      <c r="AA409" s="62">
        <f t="shared" si="1738"/>
        <v>0</v>
      </c>
      <c r="AB409" s="62">
        <f t="shared" si="1739"/>
        <v>0</v>
      </c>
      <c r="AC409" s="62">
        <f t="shared" si="1740"/>
        <v>0</v>
      </c>
      <c r="AD409" s="62">
        <f t="shared" si="1741"/>
        <v>0</v>
      </c>
      <c r="AE409" s="62">
        <f t="shared" si="1742"/>
        <v>10255382.54</v>
      </c>
      <c r="AF409" s="50">
        <v>0</v>
      </c>
      <c r="AG409" s="50">
        <v>0</v>
      </c>
      <c r="AH409" s="50">
        <v>14472043.68</v>
      </c>
      <c r="AI409" s="50">
        <v>0</v>
      </c>
      <c r="AJ409" s="50">
        <v>141356.32</v>
      </c>
      <c r="AK409" s="51">
        <v>0.9903269382895151</v>
      </c>
      <c r="AL409" s="50">
        <v>0</v>
      </c>
      <c r="AM409" s="51">
        <v>0</v>
      </c>
      <c r="AN409" s="50">
        <v>0</v>
      </c>
    </row>
    <row r="410" spans="1:40" ht="86.25" outlineLevel="1">
      <c r="A410" s="59" t="s">
        <v>299</v>
      </c>
      <c r="B410" s="60" t="s">
        <v>17</v>
      </c>
      <c r="C410" s="60" t="s">
        <v>320</v>
      </c>
      <c r="D410" s="60" t="s">
        <v>334</v>
      </c>
      <c r="E410" s="60" t="s">
        <v>300</v>
      </c>
      <c r="F410" s="61" t="s">
        <v>18</v>
      </c>
      <c r="G410" s="61"/>
      <c r="H410" s="61"/>
      <c r="I410" s="61"/>
      <c r="J410" s="61"/>
      <c r="K410" s="61"/>
      <c r="L410" s="61"/>
      <c r="M410" s="62">
        <v>10255382.54</v>
      </c>
      <c r="N410" s="62">
        <v>10255382.54</v>
      </c>
      <c r="O410" s="62"/>
      <c r="P410" s="62"/>
      <c r="Q410" s="62"/>
      <c r="R410" s="62"/>
      <c r="S410" s="62"/>
      <c r="T410" s="62"/>
      <c r="U410" s="62"/>
      <c r="V410" s="62"/>
      <c r="W410" s="62"/>
      <c r="X410" s="62"/>
      <c r="Y410" s="62"/>
      <c r="Z410" s="62"/>
      <c r="AA410" s="62"/>
      <c r="AB410" s="62"/>
      <c r="AC410" s="62"/>
      <c r="AD410" s="62"/>
      <c r="AE410" s="62">
        <v>10255382.54</v>
      </c>
      <c r="AF410" s="50">
        <v>0</v>
      </c>
      <c r="AG410" s="50">
        <v>0</v>
      </c>
      <c r="AH410" s="50">
        <v>19206674.43</v>
      </c>
      <c r="AI410" s="50">
        <v>9.89</v>
      </c>
      <c r="AJ410" s="50">
        <v>2978074.68</v>
      </c>
      <c r="AK410" s="51">
        <v>0.8657603321271148</v>
      </c>
      <c r="AL410" s="50">
        <v>0</v>
      </c>
      <c r="AM410" s="51">
        <v>0</v>
      </c>
      <c r="AN410" s="50">
        <v>0</v>
      </c>
    </row>
    <row r="411" spans="1:40" ht="26.25" outlineLevel="2">
      <c r="A411" s="59" t="s">
        <v>335</v>
      </c>
      <c r="B411" s="60" t="s">
        <v>17</v>
      </c>
      <c r="C411" s="60" t="s">
        <v>320</v>
      </c>
      <c r="D411" s="60" t="s">
        <v>336</v>
      </c>
      <c r="E411" s="60"/>
      <c r="F411" s="61" t="s">
        <v>18</v>
      </c>
      <c r="G411" s="61"/>
      <c r="H411" s="61"/>
      <c r="I411" s="61"/>
      <c r="J411" s="61"/>
      <c r="K411" s="61"/>
      <c r="L411" s="61"/>
      <c r="M411" s="62">
        <f>M412+M415</f>
        <v>28470000</v>
      </c>
      <c r="N411" s="62">
        <f>N412+N415</f>
        <v>28470000</v>
      </c>
      <c r="O411" s="62">
        <f>O412+O415</f>
        <v>0</v>
      </c>
      <c r="P411" s="62">
        <f>P412+P415</f>
        <v>0</v>
      </c>
      <c r="Q411" s="62">
        <f>Q412+Q415</f>
        <v>0</v>
      </c>
      <c r="R411" s="62">
        <f>R412+R415</f>
        <v>0</v>
      </c>
      <c r="S411" s="62">
        <f>S412+S415</f>
        <v>0</v>
      </c>
      <c r="T411" s="62">
        <f>T412+T415</f>
        <v>0</v>
      </c>
      <c r="U411" s="62">
        <f>U412+U415</f>
        <v>0</v>
      </c>
      <c r="V411" s="62">
        <f>V412+V415</f>
        <v>0</v>
      </c>
      <c r="W411" s="62">
        <f>W412+W415</f>
        <v>0</v>
      </c>
      <c r="X411" s="62">
        <f>X412+X415</f>
        <v>0</v>
      </c>
      <c r="Y411" s="62">
        <f>Y412+Y415</f>
        <v>0</v>
      </c>
      <c r="Z411" s="62">
        <f>Z412+Z415</f>
        <v>0</v>
      </c>
      <c r="AA411" s="62">
        <f>AA412+AA415</f>
        <v>0</v>
      </c>
      <c r="AB411" s="62">
        <f>AB412+AB415</f>
        <v>0</v>
      </c>
      <c r="AC411" s="62">
        <f>AC412+AC415</f>
        <v>0</v>
      </c>
      <c r="AD411" s="62">
        <f>AD412+AD415</f>
        <v>0</v>
      </c>
      <c r="AE411" s="62">
        <f>AE412+AE415</f>
        <v>28469970.95</v>
      </c>
      <c r="AF411" s="50">
        <v>0</v>
      </c>
      <c r="AG411" s="50">
        <v>0</v>
      </c>
      <c r="AH411" s="50">
        <v>19206674.43</v>
      </c>
      <c r="AI411" s="50">
        <v>9.89</v>
      </c>
      <c r="AJ411" s="50">
        <v>2978074.68</v>
      </c>
      <c r="AK411" s="51">
        <v>0.8657603321271148</v>
      </c>
      <c r="AL411" s="50">
        <v>0</v>
      </c>
      <c r="AM411" s="51">
        <v>0</v>
      </c>
      <c r="AN411" s="50">
        <v>0</v>
      </c>
    </row>
    <row r="412" spans="1:40" ht="26.25" outlineLevel="3">
      <c r="A412" s="59" t="s">
        <v>337</v>
      </c>
      <c r="B412" s="60" t="s">
        <v>17</v>
      </c>
      <c r="C412" s="60" t="s">
        <v>320</v>
      </c>
      <c r="D412" s="60" t="s">
        <v>338</v>
      </c>
      <c r="E412" s="60"/>
      <c r="F412" s="61" t="s">
        <v>18</v>
      </c>
      <c r="G412" s="61"/>
      <c r="H412" s="61"/>
      <c r="I412" s="61"/>
      <c r="J412" s="61"/>
      <c r="K412" s="61"/>
      <c r="L412" s="61"/>
      <c r="M412" s="62">
        <f aca="true" t="shared" si="1743" ref="M412:M413">M413</f>
        <v>27000000</v>
      </c>
      <c r="N412" s="62">
        <f aca="true" t="shared" si="1744" ref="N412:N413">N413</f>
        <v>27000000</v>
      </c>
      <c r="O412" s="62">
        <f aca="true" t="shared" si="1745" ref="O412:O413">O413</f>
        <v>0</v>
      </c>
      <c r="P412" s="62">
        <f aca="true" t="shared" si="1746" ref="P412:P413">P413</f>
        <v>0</v>
      </c>
      <c r="Q412" s="62">
        <f aca="true" t="shared" si="1747" ref="Q412:Q413">Q413</f>
        <v>0</v>
      </c>
      <c r="R412" s="62">
        <f aca="true" t="shared" si="1748" ref="R412:R413">R413</f>
        <v>0</v>
      </c>
      <c r="S412" s="62">
        <f aca="true" t="shared" si="1749" ref="S412:S413">S413</f>
        <v>0</v>
      </c>
      <c r="T412" s="62">
        <f aca="true" t="shared" si="1750" ref="T412:T413">T413</f>
        <v>0</v>
      </c>
      <c r="U412" s="62">
        <f aca="true" t="shared" si="1751" ref="U412:U413">U413</f>
        <v>0</v>
      </c>
      <c r="V412" s="62">
        <f aca="true" t="shared" si="1752" ref="V412:V413">V413</f>
        <v>0</v>
      </c>
      <c r="W412" s="62">
        <f aca="true" t="shared" si="1753" ref="W412:W413">W413</f>
        <v>0</v>
      </c>
      <c r="X412" s="62">
        <f aca="true" t="shared" si="1754" ref="X412:X413">X413</f>
        <v>0</v>
      </c>
      <c r="Y412" s="62">
        <f aca="true" t="shared" si="1755" ref="Y412:Y413">Y413</f>
        <v>0</v>
      </c>
      <c r="Z412" s="62">
        <f aca="true" t="shared" si="1756" ref="Z412:Z413">Z413</f>
        <v>0</v>
      </c>
      <c r="AA412" s="62">
        <f aca="true" t="shared" si="1757" ref="AA412:AA413">AA413</f>
        <v>0</v>
      </c>
      <c r="AB412" s="62">
        <f aca="true" t="shared" si="1758" ref="AB412:AB413">AB413</f>
        <v>0</v>
      </c>
      <c r="AC412" s="62">
        <f aca="true" t="shared" si="1759" ref="AC412:AC413">AC413</f>
        <v>0</v>
      </c>
      <c r="AD412" s="62">
        <f aca="true" t="shared" si="1760" ref="AD412:AD413">AD413</f>
        <v>0</v>
      </c>
      <c r="AE412" s="62">
        <f aca="true" t="shared" si="1761" ref="AE412:AE413">AE413</f>
        <v>26999971.95</v>
      </c>
      <c r="AF412" s="50">
        <v>0</v>
      </c>
      <c r="AG412" s="50">
        <v>0</v>
      </c>
      <c r="AH412" s="50">
        <v>19206674.43</v>
      </c>
      <c r="AI412" s="50">
        <v>9.89</v>
      </c>
      <c r="AJ412" s="50">
        <v>2978074.68</v>
      </c>
      <c r="AK412" s="51">
        <v>0.8657603321271148</v>
      </c>
      <c r="AL412" s="50">
        <v>0</v>
      </c>
      <c r="AM412" s="51">
        <v>0</v>
      </c>
      <c r="AN412" s="50">
        <v>0</v>
      </c>
    </row>
    <row r="413" spans="1:40" ht="26.25" outlineLevel="4">
      <c r="A413" s="59" t="s">
        <v>90</v>
      </c>
      <c r="B413" s="60" t="s">
        <v>17</v>
      </c>
      <c r="C413" s="60" t="s">
        <v>320</v>
      </c>
      <c r="D413" s="60" t="s">
        <v>338</v>
      </c>
      <c r="E413" s="60" t="s">
        <v>100</v>
      </c>
      <c r="F413" s="61" t="s">
        <v>18</v>
      </c>
      <c r="G413" s="61"/>
      <c r="H413" s="61"/>
      <c r="I413" s="61"/>
      <c r="J413" s="61"/>
      <c r="K413" s="61"/>
      <c r="L413" s="61"/>
      <c r="M413" s="62">
        <f t="shared" si="1743"/>
        <v>27000000</v>
      </c>
      <c r="N413" s="62">
        <f t="shared" si="1744"/>
        <v>27000000</v>
      </c>
      <c r="O413" s="62">
        <f t="shared" si="1745"/>
        <v>0</v>
      </c>
      <c r="P413" s="62">
        <f t="shared" si="1746"/>
        <v>0</v>
      </c>
      <c r="Q413" s="62">
        <f t="shared" si="1747"/>
        <v>0</v>
      </c>
      <c r="R413" s="62">
        <f t="shared" si="1748"/>
        <v>0</v>
      </c>
      <c r="S413" s="62">
        <f t="shared" si="1749"/>
        <v>0</v>
      </c>
      <c r="T413" s="62">
        <f t="shared" si="1750"/>
        <v>0</v>
      </c>
      <c r="U413" s="62">
        <f t="shared" si="1751"/>
        <v>0</v>
      </c>
      <c r="V413" s="62">
        <f t="shared" si="1752"/>
        <v>0</v>
      </c>
      <c r="W413" s="62">
        <f t="shared" si="1753"/>
        <v>0</v>
      </c>
      <c r="X413" s="62">
        <f t="shared" si="1754"/>
        <v>0</v>
      </c>
      <c r="Y413" s="62">
        <f t="shared" si="1755"/>
        <v>0</v>
      </c>
      <c r="Z413" s="62">
        <f t="shared" si="1756"/>
        <v>0</v>
      </c>
      <c r="AA413" s="62">
        <f t="shared" si="1757"/>
        <v>0</v>
      </c>
      <c r="AB413" s="62">
        <f t="shared" si="1758"/>
        <v>0</v>
      </c>
      <c r="AC413" s="62">
        <f t="shared" si="1759"/>
        <v>0</v>
      </c>
      <c r="AD413" s="62">
        <f t="shared" si="1760"/>
        <v>0</v>
      </c>
      <c r="AE413" s="62">
        <f t="shared" si="1761"/>
        <v>26999971.95</v>
      </c>
      <c r="AF413" s="50">
        <v>0</v>
      </c>
      <c r="AG413" s="50">
        <v>0</v>
      </c>
      <c r="AH413" s="50">
        <v>19206674.43</v>
      </c>
      <c r="AI413" s="50">
        <v>9.89</v>
      </c>
      <c r="AJ413" s="50">
        <v>2978074.68</v>
      </c>
      <c r="AK413" s="51">
        <v>0.8657603321271148</v>
      </c>
      <c r="AL413" s="50">
        <v>0</v>
      </c>
      <c r="AM413" s="51">
        <v>0</v>
      </c>
      <c r="AN413" s="50">
        <v>0</v>
      </c>
    </row>
    <row r="414" spans="1:40" ht="15.75" outlineLevel="5">
      <c r="A414" s="59" t="s">
        <v>339</v>
      </c>
      <c r="B414" s="60" t="s">
        <v>17</v>
      </c>
      <c r="C414" s="60" t="s">
        <v>320</v>
      </c>
      <c r="D414" s="60" t="s">
        <v>338</v>
      </c>
      <c r="E414" s="60" t="s">
        <v>340</v>
      </c>
      <c r="F414" s="61" t="s">
        <v>18</v>
      </c>
      <c r="G414" s="61"/>
      <c r="H414" s="61"/>
      <c r="I414" s="61"/>
      <c r="J414" s="61"/>
      <c r="K414" s="61"/>
      <c r="L414" s="61"/>
      <c r="M414" s="62">
        <v>27000000</v>
      </c>
      <c r="N414" s="62">
        <v>27000000</v>
      </c>
      <c r="O414" s="62"/>
      <c r="P414" s="62"/>
      <c r="Q414" s="62"/>
      <c r="R414" s="62"/>
      <c r="S414" s="62"/>
      <c r="T414" s="62"/>
      <c r="U414" s="62"/>
      <c r="V414" s="62"/>
      <c r="W414" s="62"/>
      <c r="X414" s="62"/>
      <c r="Y414" s="62"/>
      <c r="Z414" s="62"/>
      <c r="AA414" s="62"/>
      <c r="AB414" s="62"/>
      <c r="AC414" s="62"/>
      <c r="AD414" s="62"/>
      <c r="AE414" s="62">
        <v>26999971.95</v>
      </c>
      <c r="AF414" s="50">
        <v>0</v>
      </c>
      <c r="AG414" s="50">
        <v>0</v>
      </c>
      <c r="AH414" s="50">
        <v>19206674.43</v>
      </c>
      <c r="AI414" s="50">
        <v>9.89</v>
      </c>
      <c r="AJ414" s="50">
        <v>2978074.68</v>
      </c>
      <c r="AK414" s="51">
        <v>0.8657603321271148</v>
      </c>
      <c r="AL414" s="50">
        <v>0</v>
      </c>
      <c r="AM414" s="51">
        <v>0</v>
      </c>
      <c r="AN414" s="50">
        <v>0</v>
      </c>
    </row>
    <row r="415" spans="1:40" ht="26.25" outlineLevel="6">
      <c r="A415" s="59" t="s">
        <v>341</v>
      </c>
      <c r="B415" s="60" t="s">
        <v>17</v>
      </c>
      <c r="C415" s="60" t="s">
        <v>320</v>
      </c>
      <c r="D415" s="60" t="s">
        <v>342</v>
      </c>
      <c r="E415" s="60"/>
      <c r="F415" s="61" t="s">
        <v>18</v>
      </c>
      <c r="G415" s="61"/>
      <c r="H415" s="61"/>
      <c r="I415" s="61"/>
      <c r="J415" s="61"/>
      <c r="K415" s="61"/>
      <c r="L415" s="61"/>
      <c r="M415" s="62">
        <f aca="true" t="shared" si="1762" ref="M415:M416">M416</f>
        <v>1470000</v>
      </c>
      <c r="N415" s="62">
        <f aca="true" t="shared" si="1763" ref="N415:N416">N416</f>
        <v>1470000</v>
      </c>
      <c r="O415" s="62">
        <f aca="true" t="shared" si="1764" ref="O415:O416">O416</f>
        <v>0</v>
      </c>
      <c r="P415" s="62">
        <f aca="true" t="shared" si="1765" ref="P415:P416">P416</f>
        <v>0</v>
      </c>
      <c r="Q415" s="62">
        <f aca="true" t="shared" si="1766" ref="Q415:Q416">Q416</f>
        <v>0</v>
      </c>
      <c r="R415" s="62">
        <f aca="true" t="shared" si="1767" ref="R415:R416">R416</f>
        <v>0</v>
      </c>
      <c r="S415" s="62">
        <f aca="true" t="shared" si="1768" ref="S415:S416">S416</f>
        <v>0</v>
      </c>
      <c r="T415" s="62">
        <f aca="true" t="shared" si="1769" ref="T415:T416">T416</f>
        <v>0</v>
      </c>
      <c r="U415" s="62">
        <f aca="true" t="shared" si="1770" ref="U415:U416">U416</f>
        <v>0</v>
      </c>
      <c r="V415" s="62">
        <f aca="true" t="shared" si="1771" ref="V415:V416">V416</f>
        <v>0</v>
      </c>
      <c r="W415" s="62">
        <f aca="true" t="shared" si="1772" ref="W415:W416">W416</f>
        <v>0</v>
      </c>
      <c r="X415" s="62">
        <f aca="true" t="shared" si="1773" ref="X415:X416">X416</f>
        <v>0</v>
      </c>
      <c r="Y415" s="62">
        <f aca="true" t="shared" si="1774" ref="Y415:Y416">Y416</f>
        <v>0</v>
      </c>
      <c r="Z415" s="62">
        <f aca="true" t="shared" si="1775" ref="Z415:Z416">Z416</f>
        <v>0</v>
      </c>
      <c r="AA415" s="62">
        <f aca="true" t="shared" si="1776" ref="AA415:AA416">AA416</f>
        <v>0</v>
      </c>
      <c r="AB415" s="62">
        <f aca="true" t="shared" si="1777" ref="AB415:AB416">AB416</f>
        <v>0</v>
      </c>
      <c r="AC415" s="62">
        <f aca="true" t="shared" si="1778" ref="AC415:AC416">AC416</f>
        <v>0</v>
      </c>
      <c r="AD415" s="62">
        <f aca="true" t="shared" si="1779" ref="AD415:AD416">AD416</f>
        <v>0</v>
      </c>
      <c r="AE415" s="62">
        <f aca="true" t="shared" si="1780" ref="AE415:AE416">AE416</f>
        <v>1469999</v>
      </c>
      <c r="AF415" s="50">
        <v>0</v>
      </c>
      <c r="AG415" s="50">
        <v>0</v>
      </c>
      <c r="AH415" s="50">
        <v>18241515.43</v>
      </c>
      <c r="AI415" s="50">
        <v>9.89</v>
      </c>
      <c r="AJ415" s="50">
        <v>2978074.68</v>
      </c>
      <c r="AK415" s="51">
        <v>0.859654532601934</v>
      </c>
      <c r="AL415" s="50">
        <v>0</v>
      </c>
      <c r="AM415" s="51">
        <v>0</v>
      </c>
      <c r="AN415" s="50">
        <v>0</v>
      </c>
    </row>
    <row r="416" spans="1:40" ht="26.25" outlineLevel="7">
      <c r="A416" s="59" t="s">
        <v>90</v>
      </c>
      <c r="B416" s="60" t="s">
        <v>17</v>
      </c>
      <c r="C416" s="60" t="s">
        <v>320</v>
      </c>
      <c r="D416" s="60" t="s">
        <v>342</v>
      </c>
      <c r="E416" s="60" t="s">
        <v>100</v>
      </c>
      <c r="F416" s="61" t="s">
        <v>18</v>
      </c>
      <c r="G416" s="61"/>
      <c r="H416" s="61"/>
      <c r="I416" s="61"/>
      <c r="J416" s="61"/>
      <c r="K416" s="61"/>
      <c r="L416" s="61"/>
      <c r="M416" s="62">
        <f t="shared" si="1762"/>
        <v>1470000</v>
      </c>
      <c r="N416" s="62">
        <f t="shared" si="1763"/>
        <v>1470000</v>
      </c>
      <c r="O416" s="62">
        <f t="shared" si="1764"/>
        <v>0</v>
      </c>
      <c r="P416" s="62">
        <f t="shared" si="1765"/>
        <v>0</v>
      </c>
      <c r="Q416" s="62">
        <f t="shared" si="1766"/>
        <v>0</v>
      </c>
      <c r="R416" s="62">
        <f t="shared" si="1767"/>
        <v>0</v>
      </c>
      <c r="S416" s="62">
        <f t="shared" si="1768"/>
        <v>0</v>
      </c>
      <c r="T416" s="62">
        <f t="shared" si="1769"/>
        <v>0</v>
      </c>
      <c r="U416" s="62">
        <f t="shared" si="1770"/>
        <v>0</v>
      </c>
      <c r="V416" s="62">
        <f t="shared" si="1771"/>
        <v>0</v>
      </c>
      <c r="W416" s="62">
        <f t="shared" si="1772"/>
        <v>0</v>
      </c>
      <c r="X416" s="62">
        <f t="shared" si="1773"/>
        <v>0</v>
      </c>
      <c r="Y416" s="62">
        <f t="shared" si="1774"/>
        <v>0</v>
      </c>
      <c r="Z416" s="62">
        <f t="shared" si="1775"/>
        <v>0</v>
      </c>
      <c r="AA416" s="62">
        <f t="shared" si="1776"/>
        <v>0</v>
      </c>
      <c r="AB416" s="62">
        <f t="shared" si="1777"/>
        <v>0</v>
      </c>
      <c r="AC416" s="62">
        <f t="shared" si="1778"/>
        <v>0</v>
      </c>
      <c r="AD416" s="62">
        <f t="shared" si="1779"/>
        <v>0</v>
      </c>
      <c r="AE416" s="62">
        <f t="shared" si="1780"/>
        <v>1469999</v>
      </c>
      <c r="AF416" s="50">
        <v>0</v>
      </c>
      <c r="AG416" s="50">
        <v>0</v>
      </c>
      <c r="AH416" s="50">
        <v>12989491.46</v>
      </c>
      <c r="AI416" s="50">
        <v>0.89</v>
      </c>
      <c r="AJ416" s="50">
        <v>2441607.65</v>
      </c>
      <c r="AK416" s="51">
        <v>0.8417735838663478</v>
      </c>
      <c r="AL416" s="50">
        <v>0</v>
      </c>
      <c r="AM416" s="51">
        <v>0</v>
      </c>
      <c r="AN416" s="50">
        <v>0</v>
      </c>
    </row>
    <row r="417" spans="1:40" ht="15.75" outlineLevel="7">
      <c r="A417" s="59" t="s">
        <v>339</v>
      </c>
      <c r="B417" s="60" t="s">
        <v>17</v>
      </c>
      <c r="C417" s="60" t="s">
        <v>320</v>
      </c>
      <c r="D417" s="60" t="s">
        <v>342</v>
      </c>
      <c r="E417" s="60" t="s">
        <v>340</v>
      </c>
      <c r="F417" s="61" t="s">
        <v>18</v>
      </c>
      <c r="G417" s="61"/>
      <c r="H417" s="61"/>
      <c r="I417" s="61"/>
      <c r="J417" s="61"/>
      <c r="K417" s="61"/>
      <c r="L417" s="61"/>
      <c r="M417" s="62">
        <v>1470000</v>
      </c>
      <c r="N417" s="63">
        <v>1470000</v>
      </c>
      <c r="O417" s="63"/>
      <c r="P417" s="63"/>
      <c r="Q417" s="63"/>
      <c r="R417" s="63"/>
      <c r="S417" s="63"/>
      <c r="T417" s="63"/>
      <c r="U417" s="63"/>
      <c r="V417" s="63"/>
      <c r="W417" s="63"/>
      <c r="X417" s="63"/>
      <c r="Y417" s="63"/>
      <c r="Z417" s="63"/>
      <c r="AA417" s="63"/>
      <c r="AB417" s="63"/>
      <c r="AC417" s="63"/>
      <c r="AD417" s="63"/>
      <c r="AE417" s="64">
        <v>1469999</v>
      </c>
      <c r="AF417" s="50">
        <v>0</v>
      </c>
      <c r="AG417" s="50">
        <v>0</v>
      </c>
      <c r="AH417" s="50">
        <v>12989491.46</v>
      </c>
      <c r="AI417" s="50">
        <v>0.89</v>
      </c>
      <c r="AJ417" s="50">
        <v>2441607.65</v>
      </c>
      <c r="AK417" s="51">
        <v>0.8417735838663478</v>
      </c>
      <c r="AL417" s="50">
        <v>0</v>
      </c>
      <c r="AM417" s="51">
        <v>0</v>
      </c>
      <c r="AN417" s="50">
        <v>0</v>
      </c>
    </row>
    <row r="418" spans="1:40" ht="15.75" outlineLevel="7">
      <c r="A418" s="59" t="s">
        <v>80</v>
      </c>
      <c r="B418" s="60" t="s">
        <v>17</v>
      </c>
      <c r="C418" s="60" t="s">
        <v>320</v>
      </c>
      <c r="D418" s="60" t="s">
        <v>81</v>
      </c>
      <c r="E418" s="60"/>
      <c r="F418" s="61" t="s">
        <v>18</v>
      </c>
      <c r="G418" s="61"/>
      <c r="H418" s="61"/>
      <c r="I418" s="61"/>
      <c r="J418" s="61"/>
      <c r="K418" s="61"/>
      <c r="L418" s="61"/>
      <c r="M418" s="62">
        <f aca="true" t="shared" si="1781" ref="M418:M420">M419</f>
        <v>2438276</v>
      </c>
      <c r="N418" s="62">
        <f aca="true" t="shared" si="1782" ref="N418:N420">N419</f>
        <v>2438276</v>
      </c>
      <c r="O418" s="62">
        <f aca="true" t="shared" si="1783" ref="O418:O420">O419</f>
        <v>0</v>
      </c>
      <c r="P418" s="62">
        <f aca="true" t="shared" si="1784" ref="P418:P420">P419</f>
        <v>0</v>
      </c>
      <c r="Q418" s="62">
        <f aca="true" t="shared" si="1785" ref="Q418:Q420">Q419</f>
        <v>0</v>
      </c>
      <c r="R418" s="62">
        <f aca="true" t="shared" si="1786" ref="R418:R420">R419</f>
        <v>0</v>
      </c>
      <c r="S418" s="62">
        <f aca="true" t="shared" si="1787" ref="S418:S420">S419</f>
        <v>0</v>
      </c>
      <c r="T418" s="62">
        <f aca="true" t="shared" si="1788" ref="T418:T420">T419</f>
        <v>0</v>
      </c>
      <c r="U418" s="62">
        <f aca="true" t="shared" si="1789" ref="U418:U420">U419</f>
        <v>0</v>
      </c>
      <c r="V418" s="62">
        <f aca="true" t="shared" si="1790" ref="V418:V420">V419</f>
        <v>0</v>
      </c>
      <c r="W418" s="62">
        <f aca="true" t="shared" si="1791" ref="W418:W420">W419</f>
        <v>0</v>
      </c>
      <c r="X418" s="62">
        <f aca="true" t="shared" si="1792" ref="X418:X420">X419</f>
        <v>0</v>
      </c>
      <c r="Y418" s="62">
        <f aca="true" t="shared" si="1793" ref="Y418:Y420">Y419</f>
        <v>0</v>
      </c>
      <c r="Z418" s="62">
        <f aca="true" t="shared" si="1794" ref="Z418:Z420">Z419</f>
        <v>0</v>
      </c>
      <c r="AA418" s="62">
        <f aca="true" t="shared" si="1795" ref="AA418:AA420">AA419</f>
        <v>0</v>
      </c>
      <c r="AB418" s="62">
        <f aca="true" t="shared" si="1796" ref="AB418:AB420">AB419</f>
        <v>0</v>
      </c>
      <c r="AC418" s="62">
        <f aca="true" t="shared" si="1797" ref="AC418:AC420">AC419</f>
        <v>0</v>
      </c>
      <c r="AD418" s="62">
        <f aca="true" t="shared" si="1798" ref="AD418:AD420">AD419</f>
        <v>0</v>
      </c>
      <c r="AE418" s="62">
        <f aca="true" t="shared" si="1799" ref="AE418:AE420">AE419</f>
        <v>2298206.62</v>
      </c>
      <c r="AF418" s="50">
        <v>0</v>
      </c>
      <c r="AG418" s="50">
        <v>0</v>
      </c>
      <c r="AH418" s="50">
        <v>5240026.7</v>
      </c>
      <c r="AI418" s="50">
        <v>9</v>
      </c>
      <c r="AJ418" s="50">
        <v>534964.3</v>
      </c>
      <c r="AK418" s="51">
        <v>0.9073654891774892</v>
      </c>
      <c r="AL418" s="50">
        <v>0</v>
      </c>
      <c r="AM418" s="51">
        <v>0</v>
      </c>
      <c r="AN418" s="50">
        <v>0</v>
      </c>
    </row>
    <row r="419" spans="1:40" ht="26.25" outlineLevel="7">
      <c r="A419" s="59" t="s">
        <v>343</v>
      </c>
      <c r="B419" s="60" t="s">
        <v>17</v>
      </c>
      <c r="C419" s="60" t="s">
        <v>320</v>
      </c>
      <c r="D419" s="60" t="s">
        <v>344</v>
      </c>
      <c r="E419" s="60"/>
      <c r="F419" s="61" t="s">
        <v>18</v>
      </c>
      <c r="G419" s="61"/>
      <c r="H419" s="61"/>
      <c r="I419" s="61"/>
      <c r="J419" s="61"/>
      <c r="K419" s="61"/>
      <c r="L419" s="61"/>
      <c r="M419" s="62">
        <f t="shared" si="1781"/>
        <v>2438276</v>
      </c>
      <c r="N419" s="62">
        <f t="shared" si="1782"/>
        <v>2438276</v>
      </c>
      <c r="O419" s="62">
        <f t="shared" si="1783"/>
        <v>0</v>
      </c>
      <c r="P419" s="62">
        <f t="shared" si="1784"/>
        <v>0</v>
      </c>
      <c r="Q419" s="62">
        <f t="shared" si="1785"/>
        <v>0</v>
      </c>
      <c r="R419" s="62">
        <f t="shared" si="1786"/>
        <v>0</v>
      </c>
      <c r="S419" s="62">
        <f t="shared" si="1787"/>
        <v>0</v>
      </c>
      <c r="T419" s="62">
        <f t="shared" si="1788"/>
        <v>0</v>
      </c>
      <c r="U419" s="62">
        <f t="shared" si="1789"/>
        <v>0</v>
      </c>
      <c r="V419" s="62">
        <f t="shared" si="1790"/>
        <v>0</v>
      </c>
      <c r="W419" s="62">
        <f t="shared" si="1791"/>
        <v>0</v>
      </c>
      <c r="X419" s="62">
        <f t="shared" si="1792"/>
        <v>0</v>
      </c>
      <c r="Y419" s="62">
        <f t="shared" si="1793"/>
        <v>0</v>
      </c>
      <c r="Z419" s="62">
        <f t="shared" si="1794"/>
        <v>0</v>
      </c>
      <c r="AA419" s="62">
        <f t="shared" si="1795"/>
        <v>0</v>
      </c>
      <c r="AB419" s="62">
        <f t="shared" si="1796"/>
        <v>0</v>
      </c>
      <c r="AC419" s="62">
        <f t="shared" si="1797"/>
        <v>0</v>
      </c>
      <c r="AD419" s="62">
        <f t="shared" si="1798"/>
        <v>0</v>
      </c>
      <c r="AE419" s="62">
        <f t="shared" si="1799"/>
        <v>2298206.62</v>
      </c>
      <c r="AF419" s="50">
        <v>0</v>
      </c>
      <c r="AG419" s="50">
        <v>0</v>
      </c>
      <c r="AH419" s="50">
        <v>5240026.7</v>
      </c>
      <c r="AI419" s="50">
        <v>9</v>
      </c>
      <c r="AJ419" s="50">
        <v>534964.3</v>
      </c>
      <c r="AK419" s="51">
        <v>0.9073654891774892</v>
      </c>
      <c r="AL419" s="50">
        <v>0</v>
      </c>
      <c r="AM419" s="51">
        <v>0</v>
      </c>
      <c r="AN419" s="50">
        <v>0</v>
      </c>
    </row>
    <row r="420" spans="1:40" ht="26.25" outlineLevel="7">
      <c r="A420" s="59" t="s">
        <v>32</v>
      </c>
      <c r="B420" s="60" t="s">
        <v>17</v>
      </c>
      <c r="C420" s="60" t="s">
        <v>320</v>
      </c>
      <c r="D420" s="60" t="s">
        <v>344</v>
      </c>
      <c r="E420" s="60" t="s">
        <v>33</v>
      </c>
      <c r="F420" s="61" t="s">
        <v>18</v>
      </c>
      <c r="G420" s="61"/>
      <c r="H420" s="61"/>
      <c r="I420" s="61"/>
      <c r="J420" s="61"/>
      <c r="K420" s="61"/>
      <c r="L420" s="61"/>
      <c r="M420" s="62">
        <f t="shared" si="1781"/>
        <v>2438276</v>
      </c>
      <c r="N420" s="62">
        <f t="shared" si="1782"/>
        <v>2438276</v>
      </c>
      <c r="O420" s="62">
        <f t="shared" si="1783"/>
        <v>0</v>
      </c>
      <c r="P420" s="62">
        <f t="shared" si="1784"/>
        <v>0</v>
      </c>
      <c r="Q420" s="62">
        <f t="shared" si="1785"/>
        <v>0</v>
      </c>
      <c r="R420" s="62">
        <f t="shared" si="1786"/>
        <v>0</v>
      </c>
      <c r="S420" s="62">
        <f t="shared" si="1787"/>
        <v>0</v>
      </c>
      <c r="T420" s="62">
        <f t="shared" si="1788"/>
        <v>0</v>
      </c>
      <c r="U420" s="62">
        <f t="shared" si="1789"/>
        <v>0</v>
      </c>
      <c r="V420" s="62">
        <f t="shared" si="1790"/>
        <v>0</v>
      </c>
      <c r="W420" s="62">
        <f t="shared" si="1791"/>
        <v>0</v>
      </c>
      <c r="X420" s="62">
        <f t="shared" si="1792"/>
        <v>0</v>
      </c>
      <c r="Y420" s="62">
        <f t="shared" si="1793"/>
        <v>0</v>
      </c>
      <c r="Z420" s="62">
        <f t="shared" si="1794"/>
        <v>0</v>
      </c>
      <c r="AA420" s="62">
        <f t="shared" si="1795"/>
        <v>0</v>
      </c>
      <c r="AB420" s="62">
        <f t="shared" si="1796"/>
        <v>0</v>
      </c>
      <c r="AC420" s="62">
        <f t="shared" si="1797"/>
        <v>0</v>
      </c>
      <c r="AD420" s="62">
        <f t="shared" si="1798"/>
        <v>0</v>
      </c>
      <c r="AE420" s="62">
        <f t="shared" si="1799"/>
        <v>2298206.62</v>
      </c>
      <c r="AF420" s="50">
        <v>0</v>
      </c>
      <c r="AG420" s="50">
        <v>0</v>
      </c>
      <c r="AH420" s="50">
        <v>11997.27</v>
      </c>
      <c r="AI420" s="50">
        <v>0</v>
      </c>
      <c r="AJ420" s="50">
        <v>1502.73</v>
      </c>
      <c r="AK420" s="51">
        <v>0.8886866666666666</v>
      </c>
      <c r="AL420" s="50">
        <v>0</v>
      </c>
      <c r="AM420" s="51">
        <v>0</v>
      </c>
      <c r="AN420" s="50">
        <v>0</v>
      </c>
    </row>
    <row r="421" spans="1:40" ht="26.25" outlineLevel="7">
      <c r="A421" s="59" t="s">
        <v>34</v>
      </c>
      <c r="B421" s="60" t="s">
        <v>17</v>
      </c>
      <c r="C421" s="60" t="s">
        <v>320</v>
      </c>
      <c r="D421" s="60" t="s">
        <v>344</v>
      </c>
      <c r="E421" s="60" t="s">
        <v>35</v>
      </c>
      <c r="F421" s="61" t="s">
        <v>18</v>
      </c>
      <c r="G421" s="61"/>
      <c r="H421" s="61"/>
      <c r="I421" s="61"/>
      <c r="J421" s="61"/>
      <c r="K421" s="61"/>
      <c r="L421" s="61"/>
      <c r="M421" s="62">
        <v>2438276</v>
      </c>
      <c r="N421" s="62">
        <v>2438276</v>
      </c>
      <c r="O421" s="62"/>
      <c r="P421" s="62"/>
      <c r="Q421" s="62"/>
      <c r="R421" s="62"/>
      <c r="S421" s="62"/>
      <c r="T421" s="62"/>
      <c r="U421" s="62"/>
      <c r="V421" s="62"/>
      <c r="W421" s="62"/>
      <c r="X421" s="62"/>
      <c r="Y421" s="62"/>
      <c r="Z421" s="62"/>
      <c r="AA421" s="62"/>
      <c r="AB421" s="62"/>
      <c r="AC421" s="62"/>
      <c r="AD421" s="62"/>
      <c r="AE421" s="62">
        <v>2298206.62</v>
      </c>
      <c r="AF421" s="50">
        <v>0</v>
      </c>
      <c r="AG421" s="50">
        <v>0</v>
      </c>
      <c r="AH421" s="50">
        <v>11997.27</v>
      </c>
      <c r="AI421" s="50">
        <v>0</v>
      </c>
      <c r="AJ421" s="50">
        <v>1502.73</v>
      </c>
      <c r="AK421" s="51">
        <v>0.8886866666666666</v>
      </c>
      <c r="AL421" s="50">
        <v>0</v>
      </c>
      <c r="AM421" s="51">
        <v>0</v>
      </c>
      <c r="AN421" s="50">
        <v>0</v>
      </c>
    </row>
    <row r="422" spans="1:40" ht="26.25" outlineLevel="6">
      <c r="A422" s="59" t="s">
        <v>345</v>
      </c>
      <c r="B422" s="60" t="s">
        <v>17</v>
      </c>
      <c r="C422" s="60" t="s">
        <v>320</v>
      </c>
      <c r="D422" s="60" t="s">
        <v>346</v>
      </c>
      <c r="E422" s="60"/>
      <c r="F422" s="61" t="s">
        <v>18</v>
      </c>
      <c r="G422" s="61"/>
      <c r="H422" s="61"/>
      <c r="I422" s="61"/>
      <c r="J422" s="61"/>
      <c r="K422" s="61"/>
      <c r="L422" s="61"/>
      <c r="M422" s="62">
        <f>M423+M426+M429</f>
        <v>61230989.79</v>
      </c>
      <c r="N422" s="62">
        <f>N423+N426+N429</f>
        <v>61230989.79</v>
      </c>
      <c r="O422" s="62">
        <f>O423+O426+O429</f>
        <v>51246503.4</v>
      </c>
      <c r="P422" s="62">
        <f>P423+P426+P429</f>
        <v>51246503.4</v>
      </c>
      <c r="Q422" s="62">
        <f>Q423+Q426+Q429</f>
        <v>51246503.4</v>
      </c>
      <c r="R422" s="62">
        <f>R423+R426+R429</f>
        <v>51246503.4</v>
      </c>
      <c r="S422" s="62">
        <f>S423+S426+S429</f>
        <v>51246503.4</v>
      </c>
      <c r="T422" s="62">
        <f>T423+T426+T429</f>
        <v>51246503.4</v>
      </c>
      <c r="U422" s="62">
        <f>U423+U426+U429</f>
        <v>51246503.4</v>
      </c>
      <c r="V422" s="62">
        <f>V423+V426+V429</f>
        <v>51246503.4</v>
      </c>
      <c r="W422" s="62">
        <f>W423+W426+W429</f>
        <v>51246503.4</v>
      </c>
      <c r="X422" s="62">
        <f>X423+X426+X429</f>
        <v>51246503.4</v>
      </c>
      <c r="Y422" s="62">
        <f>Y423+Y426+Y429</f>
        <v>51246503.4</v>
      </c>
      <c r="Z422" s="62">
        <f>Z423+Z426+Z429</f>
        <v>51246503.4</v>
      </c>
      <c r="AA422" s="62">
        <f>AA423+AA426+AA429</f>
        <v>51246503.4</v>
      </c>
      <c r="AB422" s="62">
        <f>AB423+AB426+AB429</f>
        <v>51246503.4</v>
      </c>
      <c r="AC422" s="62">
        <f>AC423+AC426+AC429</f>
        <v>51246503.4</v>
      </c>
      <c r="AD422" s="62">
        <f>AD423+AD426+AD429</f>
        <v>51246503.4</v>
      </c>
      <c r="AE422" s="62">
        <f>AE423+AE426+AE429</f>
        <v>60224427.339999996</v>
      </c>
      <c r="AF422" s="50">
        <v>0</v>
      </c>
      <c r="AG422" s="50">
        <v>0</v>
      </c>
      <c r="AH422" s="50">
        <v>965159</v>
      </c>
      <c r="AI422" s="50">
        <v>0</v>
      </c>
      <c r="AJ422" s="50">
        <v>0</v>
      </c>
      <c r="AK422" s="51">
        <v>1</v>
      </c>
      <c r="AL422" s="50">
        <v>0</v>
      </c>
      <c r="AM422" s="51">
        <v>0</v>
      </c>
      <c r="AN422" s="50">
        <v>0</v>
      </c>
    </row>
    <row r="423" spans="1:40" ht="50.25" outlineLevel="7">
      <c r="A423" s="59" t="s">
        <v>347</v>
      </c>
      <c r="B423" s="60" t="s">
        <v>17</v>
      </c>
      <c r="C423" s="60" t="s">
        <v>320</v>
      </c>
      <c r="D423" s="60" t="s">
        <v>348</v>
      </c>
      <c r="E423" s="60"/>
      <c r="F423" s="61" t="s">
        <v>18</v>
      </c>
      <c r="G423" s="61"/>
      <c r="H423" s="61"/>
      <c r="I423" s="61"/>
      <c r="J423" s="61"/>
      <c r="K423" s="61"/>
      <c r="L423" s="61"/>
      <c r="M423" s="62">
        <f aca="true" t="shared" si="1800" ref="M423:M424">M424</f>
        <v>9984486.39</v>
      </c>
      <c r="N423" s="62">
        <f aca="true" t="shared" si="1801" ref="N423:N424">N424</f>
        <v>9984486.39</v>
      </c>
      <c r="O423" s="62">
        <f aca="true" t="shared" si="1802" ref="O423:O424">O424</f>
        <v>0</v>
      </c>
      <c r="P423" s="62">
        <f aca="true" t="shared" si="1803" ref="P423:P424">P424</f>
        <v>0</v>
      </c>
      <c r="Q423" s="62">
        <f aca="true" t="shared" si="1804" ref="Q423:Q424">Q424</f>
        <v>0</v>
      </c>
      <c r="R423" s="62">
        <f aca="true" t="shared" si="1805" ref="R423:R424">R424</f>
        <v>0</v>
      </c>
      <c r="S423" s="62">
        <f aca="true" t="shared" si="1806" ref="S423:S424">S424</f>
        <v>0</v>
      </c>
      <c r="T423" s="62">
        <f aca="true" t="shared" si="1807" ref="T423:T424">T424</f>
        <v>0</v>
      </c>
      <c r="U423" s="62">
        <f aca="true" t="shared" si="1808" ref="U423:U424">U424</f>
        <v>0</v>
      </c>
      <c r="V423" s="62">
        <f aca="true" t="shared" si="1809" ref="V423:V424">V424</f>
        <v>0</v>
      </c>
      <c r="W423" s="62">
        <f aca="true" t="shared" si="1810" ref="W423:W424">W424</f>
        <v>0</v>
      </c>
      <c r="X423" s="62">
        <f aca="true" t="shared" si="1811" ref="X423:X424">X424</f>
        <v>0</v>
      </c>
      <c r="Y423" s="62">
        <f aca="true" t="shared" si="1812" ref="Y423:Y424">Y424</f>
        <v>0</v>
      </c>
      <c r="Z423" s="62">
        <f aca="true" t="shared" si="1813" ref="Z423:Z424">Z424</f>
        <v>0</v>
      </c>
      <c r="AA423" s="62">
        <f aca="true" t="shared" si="1814" ref="AA423:AA424">AA424</f>
        <v>0</v>
      </c>
      <c r="AB423" s="62">
        <f aca="true" t="shared" si="1815" ref="AB423:AB424">AB424</f>
        <v>0</v>
      </c>
      <c r="AC423" s="62">
        <f aca="true" t="shared" si="1816" ref="AC423:AC424">AC424</f>
        <v>0</v>
      </c>
      <c r="AD423" s="62">
        <f aca="true" t="shared" si="1817" ref="AD423:AD424">AD424</f>
        <v>0</v>
      </c>
      <c r="AE423" s="62">
        <f aca="true" t="shared" si="1818" ref="AE423:AE424">AE424</f>
        <v>8977923.94</v>
      </c>
      <c r="AF423" s="50">
        <v>0</v>
      </c>
      <c r="AG423" s="50">
        <v>0</v>
      </c>
      <c r="AH423" s="50">
        <v>965159</v>
      </c>
      <c r="AI423" s="50">
        <v>0</v>
      </c>
      <c r="AJ423" s="50">
        <v>0</v>
      </c>
      <c r="AK423" s="51">
        <v>1</v>
      </c>
      <c r="AL423" s="50">
        <v>0</v>
      </c>
      <c r="AM423" s="51">
        <v>0</v>
      </c>
      <c r="AN423" s="50">
        <v>0</v>
      </c>
    </row>
    <row r="424" spans="1:40" ht="26.25" outlineLevel="7">
      <c r="A424" s="59" t="s">
        <v>32</v>
      </c>
      <c r="B424" s="60" t="s">
        <v>17</v>
      </c>
      <c r="C424" s="60" t="s">
        <v>320</v>
      </c>
      <c r="D424" s="60" t="s">
        <v>348</v>
      </c>
      <c r="E424" s="60" t="s">
        <v>33</v>
      </c>
      <c r="F424" s="61" t="s">
        <v>18</v>
      </c>
      <c r="G424" s="61"/>
      <c r="H424" s="61"/>
      <c r="I424" s="61"/>
      <c r="J424" s="61"/>
      <c r="K424" s="61"/>
      <c r="L424" s="61"/>
      <c r="M424" s="62">
        <f t="shared" si="1800"/>
        <v>9984486.39</v>
      </c>
      <c r="N424" s="62">
        <f t="shared" si="1801"/>
        <v>9984486.39</v>
      </c>
      <c r="O424" s="62">
        <f t="shared" si="1802"/>
        <v>0</v>
      </c>
      <c r="P424" s="62">
        <f t="shared" si="1803"/>
        <v>0</v>
      </c>
      <c r="Q424" s="62">
        <f t="shared" si="1804"/>
        <v>0</v>
      </c>
      <c r="R424" s="62">
        <f t="shared" si="1805"/>
        <v>0</v>
      </c>
      <c r="S424" s="62">
        <f t="shared" si="1806"/>
        <v>0</v>
      </c>
      <c r="T424" s="62">
        <f t="shared" si="1807"/>
        <v>0</v>
      </c>
      <c r="U424" s="62">
        <f t="shared" si="1808"/>
        <v>0</v>
      </c>
      <c r="V424" s="62">
        <f t="shared" si="1809"/>
        <v>0</v>
      </c>
      <c r="W424" s="62">
        <f t="shared" si="1810"/>
        <v>0</v>
      </c>
      <c r="X424" s="62">
        <f t="shared" si="1811"/>
        <v>0</v>
      </c>
      <c r="Y424" s="62">
        <f t="shared" si="1812"/>
        <v>0</v>
      </c>
      <c r="Z424" s="62">
        <f t="shared" si="1813"/>
        <v>0</v>
      </c>
      <c r="AA424" s="62">
        <f t="shared" si="1814"/>
        <v>0</v>
      </c>
      <c r="AB424" s="62">
        <f t="shared" si="1815"/>
        <v>0</v>
      </c>
      <c r="AC424" s="62">
        <f t="shared" si="1816"/>
        <v>0</v>
      </c>
      <c r="AD424" s="62">
        <f t="shared" si="1817"/>
        <v>0</v>
      </c>
      <c r="AE424" s="62">
        <f t="shared" si="1818"/>
        <v>8977923.94</v>
      </c>
      <c r="AF424" s="50">
        <v>0</v>
      </c>
      <c r="AG424" s="50">
        <v>0</v>
      </c>
      <c r="AH424" s="50">
        <v>965159</v>
      </c>
      <c r="AI424" s="50">
        <v>0</v>
      </c>
      <c r="AJ424" s="50">
        <v>0</v>
      </c>
      <c r="AK424" s="51">
        <v>1</v>
      </c>
      <c r="AL424" s="50">
        <v>0</v>
      </c>
      <c r="AM424" s="51">
        <v>0</v>
      </c>
      <c r="AN424" s="50">
        <v>0</v>
      </c>
    </row>
    <row r="425" spans="1:40" ht="26.25" outlineLevel="1">
      <c r="A425" s="59" t="s">
        <v>34</v>
      </c>
      <c r="B425" s="60" t="s">
        <v>17</v>
      </c>
      <c r="C425" s="60" t="s">
        <v>320</v>
      </c>
      <c r="D425" s="60" t="s">
        <v>348</v>
      </c>
      <c r="E425" s="60" t="s">
        <v>35</v>
      </c>
      <c r="F425" s="61" t="s">
        <v>18</v>
      </c>
      <c r="G425" s="61"/>
      <c r="H425" s="61"/>
      <c r="I425" s="61"/>
      <c r="J425" s="61"/>
      <c r="K425" s="61"/>
      <c r="L425" s="61"/>
      <c r="M425" s="62">
        <v>9984486.39</v>
      </c>
      <c r="N425" s="62">
        <v>9984486.39</v>
      </c>
      <c r="O425" s="62"/>
      <c r="P425" s="62"/>
      <c r="Q425" s="62"/>
      <c r="R425" s="62"/>
      <c r="S425" s="62"/>
      <c r="T425" s="62"/>
      <c r="U425" s="62"/>
      <c r="V425" s="62"/>
      <c r="W425" s="62"/>
      <c r="X425" s="62"/>
      <c r="Y425" s="62"/>
      <c r="Z425" s="62"/>
      <c r="AA425" s="62"/>
      <c r="AB425" s="62"/>
      <c r="AC425" s="62"/>
      <c r="AD425" s="62"/>
      <c r="AE425" s="62">
        <v>8977923.94</v>
      </c>
      <c r="AF425" s="50">
        <v>0</v>
      </c>
      <c r="AG425" s="50">
        <v>0</v>
      </c>
      <c r="AH425" s="50">
        <v>12572145.17</v>
      </c>
      <c r="AI425" s="50">
        <v>300.34</v>
      </c>
      <c r="AJ425" s="50">
        <v>109054.49</v>
      </c>
      <c r="AK425" s="51">
        <v>0.9914005054607105</v>
      </c>
      <c r="AL425" s="50">
        <v>0</v>
      </c>
      <c r="AM425" s="51">
        <v>0</v>
      </c>
      <c r="AN425" s="50">
        <v>0</v>
      </c>
    </row>
    <row r="426" spans="1:40" ht="86.25" outlineLevel="5">
      <c r="A426" s="59" t="s">
        <v>349</v>
      </c>
      <c r="B426" s="60" t="s">
        <v>17</v>
      </c>
      <c r="C426" s="60" t="s">
        <v>320</v>
      </c>
      <c r="D426" s="60" t="s">
        <v>350</v>
      </c>
      <c r="E426" s="60"/>
      <c r="F426" s="61" t="s">
        <v>18</v>
      </c>
      <c r="G426" s="61"/>
      <c r="H426" s="61"/>
      <c r="I426" s="61"/>
      <c r="J426" s="61"/>
      <c r="K426" s="61"/>
      <c r="L426" s="61"/>
      <c r="M426" s="62">
        <f aca="true" t="shared" si="1819" ref="M426:M427">M427</f>
        <v>34614414.05</v>
      </c>
      <c r="N426" s="62">
        <f aca="true" t="shared" si="1820" ref="N426:N427">N427</f>
        <v>34614414.05</v>
      </c>
      <c r="O426" s="62">
        <f aca="true" t="shared" si="1821" ref="O426:O427">O427</f>
        <v>34614414.05</v>
      </c>
      <c r="P426" s="62">
        <f aca="true" t="shared" si="1822" ref="P426:P427">P427</f>
        <v>34614414.05</v>
      </c>
      <c r="Q426" s="62">
        <f aca="true" t="shared" si="1823" ref="Q426:Q427">Q427</f>
        <v>34614414.05</v>
      </c>
      <c r="R426" s="62">
        <f aca="true" t="shared" si="1824" ref="R426:R427">R427</f>
        <v>34614414.05</v>
      </c>
      <c r="S426" s="62">
        <f aca="true" t="shared" si="1825" ref="S426:S427">S427</f>
        <v>34614414.05</v>
      </c>
      <c r="T426" s="62">
        <f aca="true" t="shared" si="1826" ref="T426:T427">T427</f>
        <v>34614414.05</v>
      </c>
      <c r="U426" s="62">
        <f aca="true" t="shared" si="1827" ref="U426:U427">U427</f>
        <v>34614414.05</v>
      </c>
      <c r="V426" s="62">
        <f aca="true" t="shared" si="1828" ref="V426:V427">V427</f>
        <v>34614414.05</v>
      </c>
      <c r="W426" s="62">
        <f aca="true" t="shared" si="1829" ref="W426:W427">W427</f>
        <v>34614414.05</v>
      </c>
      <c r="X426" s="62">
        <f aca="true" t="shared" si="1830" ref="X426:X427">X427</f>
        <v>34614414.05</v>
      </c>
      <c r="Y426" s="62">
        <f aca="true" t="shared" si="1831" ref="Y426:Y427">Y427</f>
        <v>34614414.05</v>
      </c>
      <c r="Z426" s="62">
        <f aca="true" t="shared" si="1832" ref="Z426:Z427">Z427</f>
        <v>34614414.05</v>
      </c>
      <c r="AA426" s="62">
        <f aca="true" t="shared" si="1833" ref="AA426:AA427">AA427</f>
        <v>34614414.05</v>
      </c>
      <c r="AB426" s="62">
        <f aca="true" t="shared" si="1834" ref="AB426:AB427">AB427</f>
        <v>34614414.05</v>
      </c>
      <c r="AC426" s="62">
        <f aca="true" t="shared" si="1835" ref="AC426:AC427">AC427</f>
        <v>34614414.05</v>
      </c>
      <c r="AD426" s="62">
        <f aca="true" t="shared" si="1836" ref="AD426:AD427">AD427</f>
        <v>34614414.05</v>
      </c>
      <c r="AE426" s="62">
        <f aca="true" t="shared" si="1837" ref="AE426:AE427">AE427</f>
        <v>34614414.05</v>
      </c>
      <c r="AF426" s="50">
        <v>0</v>
      </c>
      <c r="AG426" s="50">
        <v>0</v>
      </c>
      <c r="AH426" s="50">
        <v>12572145.17</v>
      </c>
      <c r="AI426" s="50">
        <v>300.34</v>
      </c>
      <c r="AJ426" s="50">
        <v>109054.49</v>
      </c>
      <c r="AK426" s="51">
        <v>0.9914005054607105</v>
      </c>
      <c r="AL426" s="50">
        <v>0</v>
      </c>
      <c r="AM426" s="51">
        <v>0</v>
      </c>
      <c r="AN426" s="50">
        <v>0</v>
      </c>
    </row>
    <row r="427" spans="1:40" ht="26.25" outlineLevel="6">
      <c r="A427" s="59" t="s">
        <v>32</v>
      </c>
      <c r="B427" s="60" t="s">
        <v>17</v>
      </c>
      <c r="C427" s="60" t="s">
        <v>320</v>
      </c>
      <c r="D427" s="60" t="s">
        <v>350</v>
      </c>
      <c r="E427" s="60" t="s">
        <v>33</v>
      </c>
      <c r="F427" s="61" t="s">
        <v>18</v>
      </c>
      <c r="G427" s="61"/>
      <c r="H427" s="61"/>
      <c r="I427" s="61"/>
      <c r="J427" s="61"/>
      <c r="K427" s="61"/>
      <c r="L427" s="61"/>
      <c r="M427" s="62">
        <f t="shared" si="1819"/>
        <v>34614414.05</v>
      </c>
      <c r="N427" s="62">
        <f t="shared" si="1820"/>
        <v>34614414.05</v>
      </c>
      <c r="O427" s="62">
        <f t="shared" si="1821"/>
        <v>34614414.05</v>
      </c>
      <c r="P427" s="62">
        <f t="shared" si="1822"/>
        <v>34614414.05</v>
      </c>
      <c r="Q427" s="62">
        <f t="shared" si="1823"/>
        <v>34614414.05</v>
      </c>
      <c r="R427" s="62">
        <f t="shared" si="1824"/>
        <v>34614414.05</v>
      </c>
      <c r="S427" s="62">
        <f t="shared" si="1825"/>
        <v>34614414.05</v>
      </c>
      <c r="T427" s="62">
        <f t="shared" si="1826"/>
        <v>34614414.05</v>
      </c>
      <c r="U427" s="62">
        <f t="shared" si="1827"/>
        <v>34614414.05</v>
      </c>
      <c r="V427" s="62">
        <f t="shared" si="1828"/>
        <v>34614414.05</v>
      </c>
      <c r="W427" s="62">
        <f t="shared" si="1829"/>
        <v>34614414.05</v>
      </c>
      <c r="X427" s="62">
        <f t="shared" si="1830"/>
        <v>34614414.05</v>
      </c>
      <c r="Y427" s="62">
        <f t="shared" si="1831"/>
        <v>34614414.05</v>
      </c>
      <c r="Z427" s="62">
        <f t="shared" si="1832"/>
        <v>34614414.05</v>
      </c>
      <c r="AA427" s="62">
        <f t="shared" si="1833"/>
        <v>34614414.05</v>
      </c>
      <c r="AB427" s="62">
        <f t="shared" si="1834"/>
        <v>34614414.05</v>
      </c>
      <c r="AC427" s="62">
        <f t="shared" si="1835"/>
        <v>34614414.05</v>
      </c>
      <c r="AD427" s="62">
        <f t="shared" si="1836"/>
        <v>34614414.05</v>
      </c>
      <c r="AE427" s="62">
        <f t="shared" si="1837"/>
        <v>34614414.05</v>
      </c>
      <c r="AF427" s="50">
        <v>0</v>
      </c>
      <c r="AG427" s="50">
        <v>0</v>
      </c>
      <c r="AH427" s="50">
        <v>12572145.17</v>
      </c>
      <c r="AI427" s="50">
        <v>300.34</v>
      </c>
      <c r="AJ427" s="50">
        <v>109054.49</v>
      </c>
      <c r="AK427" s="51">
        <v>0.9914005054607105</v>
      </c>
      <c r="AL427" s="50">
        <v>0</v>
      </c>
      <c r="AM427" s="51">
        <v>0</v>
      </c>
      <c r="AN427" s="50">
        <v>0</v>
      </c>
    </row>
    <row r="428" spans="1:40" ht="26.25" outlineLevel="7">
      <c r="A428" s="59" t="s">
        <v>34</v>
      </c>
      <c r="B428" s="60" t="s">
        <v>17</v>
      </c>
      <c r="C428" s="60" t="s">
        <v>320</v>
      </c>
      <c r="D428" s="60" t="s">
        <v>350</v>
      </c>
      <c r="E428" s="60" t="s">
        <v>35</v>
      </c>
      <c r="F428" s="61" t="s">
        <v>18</v>
      </c>
      <c r="G428" s="61"/>
      <c r="H428" s="61"/>
      <c r="I428" s="61"/>
      <c r="J428" s="61"/>
      <c r="K428" s="61"/>
      <c r="L428" s="61"/>
      <c r="M428" s="62">
        <v>34614414.05</v>
      </c>
      <c r="N428" s="62">
        <v>34614414.05</v>
      </c>
      <c r="O428" s="62">
        <v>34614414.05</v>
      </c>
      <c r="P428" s="62">
        <v>34614414.05</v>
      </c>
      <c r="Q428" s="62">
        <v>34614414.05</v>
      </c>
      <c r="R428" s="62">
        <v>34614414.05</v>
      </c>
      <c r="S428" s="62">
        <v>34614414.05</v>
      </c>
      <c r="T428" s="62">
        <v>34614414.05</v>
      </c>
      <c r="U428" s="62">
        <v>34614414.05</v>
      </c>
      <c r="V428" s="62">
        <v>34614414.05</v>
      </c>
      <c r="W428" s="62">
        <v>34614414.05</v>
      </c>
      <c r="X428" s="62">
        <v>34614414.05</v>
      </c>
      <c r="Y428" s="62">
        <v>34614414.05</v>
      </c>
      <c r="Z428" s="62">
        <v>34614414.05</v>
      </c>
      <c r="AA428" s="62">
        <v>34614414.05</v>
      </c>
      <c r="AB428" s="62">
        <v>34614414.05</v>
      </c>
      <c r="AC428" s="62">
        <v>34614414.05</v>
      </c>
      <c r="AD428" s="62">
        <v>34614414.05</v>
      </c>
      <c r="AE428" s="62">
        <v>34614414.05</v>
      </c>
      <c r="AF428" s="50">
        <v>0</v>
      </c>
      <c r="AG428" s="50">
        <v>0</v>
      </c>
      <c r="AH428" s="50">
        <v>10128317.07</v>
      </c>
      <c r="AI428" s="50">
        <v>0.93</v>
      </c>
      <c r="AJ428" s="50">
        <v>72182</v>
      </c>
      <c r="AK428" s="51">
        <v>0.9929236802117544</v>
      </c>
      <c r="AL428" s="50">
        <v>0</v>
      </c>
      <c r="AM428" s="51">
        <v>0</v>
      </c>
      <c r="AN428" s="50">
        <v>0</v>
      </c>
    </row>
    <row r="429" spans="1:40" ht="98.25" outlineLevel="7">
      <c r="A429" s="59" t="s">
        <v>351</v>
      </c>
      <c r="B429" s="60" t="s">
        <v>17</v>
      </c>
      <c r="C429" s="60" t="s">
        <v>320</v>
      </c>
      <c r="D429" s="60" t="s">
        <v>352</v>
      </c>
      <c r="E429" s="60"/>
      <c r="F429" s="61"/>
      <c r="G429" s="61"/>
      <c r="H429" s="61"/>
      <c r="I429" s="61"/>
      <c r="J429" s="61"/>
      <c r="K429" s="61"/>
      <c r="L429" s="61"/>
      <c r="M429" s="62">
        <f aca="true" t="shared" si="1838" ref="M429:M430">M430</f>
        <v>16632089.35</v>
      </c>
      <c r="N429" s="62">
        <f aca="true" t="shared" si="1839" ref="N429:N430">N430</f>
        <v>16632089.35</v>
      </c>
      <c r="O429" s="62">
        <f aca="true" t="shared" si="1840" ref="O429:O430">O430</f>
        <v>16632089.35</v>
      </c>
      <c r="P429" s="62">
        <f aca="true" t="shared" si="1841" ref="P429:P430">P430</f>
        <v>16632089.35</v>
      </c>
      <c r="Q429" s="62">
        <f aca="true" t="shared" si="1842" ref="Q429:Q430">Q430</f>
        <v>16632089.35</v>
      </c>
      <c r="R429" s="62">
        <f aca="true" t="shared" si="1843" ref="R429:R430">R430</f>
        <v>16632089.35</v>
      </c>
      <c r="S429" s="62">
        <f aca="true" t="shared" si="1844" ref="S429:S430">S430</f>
        <v>16632089.35</v>
      </c>
      <c r="T429" s="62">
        <f aca="true" t="shared" si="1845" ref="T429:T430">T430</f>
        <v>16632089.35</v>
      </c>
      <c r="U429" s="62">
        <f aca="true" t="shared" si="1846" ref="U429:U430">U430</f>
        <v>16632089.35</v>
      </c>
      <c r="V429" s="62">
        <f aca="true" t="shared" si="1847" ref="V429:V430">V430</f>
        <v>16632089.35</v>
      </c>
      <c r="W429" s="62">
        <f aca="true" t="shared" si="1848" ref="W429:W430">W430</f>
        <v>16632089.35</v>
      </c>
      <c r="X429" s="62">
        <f aca="true" t="shared" si="1849" ref="X429:X430">X430</f>
        <v>16632089.35</v>
      </c>
      <c r="Y429" s="62">
        <f aca="true" t="shared" si="1850" ref="Y429:Y430">Y430</f>
        <v>16632089.35</v>
      </c>
      <c r="Z429" s="62">
        <f aca="true" t="shared" si="1851" ref="Z429:Z430">Z430</f>
        <v>16632089.35</v>
      </c>
      <c r="AA429" s="62">
        <f aca="true" t="shared" si="1852" ref="AA429:AA430">AA430</f>
        <v>16632089.35</v>
      </c>
      <c r="AB429" s="62">
        <f aca="true" t="shared" si="1853" ref="AB429:AB430">AB430</f>
        <v>16632089.35</v>
      </c>
      <c r="AC429" s="62">
        <f aca="true" t="shared" si="1854" ref="AC429:AC430">AC430</f>
        <v>16632089.35</v>
      </c>
      <c r="AD429" s="62">
        <f aca="true" t="shared" si="1855" ref="AD429:AD430">AD430</f>
        <v>16632089.35</v>
      </c>
      <c r="AE429" s="62">
        <f aca="true" t="shared" si="1856" ref="AE429:AE430">AE430</f>
        <v>16632089.35</v>
      </c>
      <c r="AF429" s="50"/>
      <c r="AG429" s="50"/>
      <c r="AH429" s="50"/>
      <c r="AI429" s="50"/>
      <c r="AJ429" s="50"/>
      <c r="AK429" s="51"/>
      <c r="AL429" s="50"/>
      <c r="AM429" s="51"/>
      <c r="AN429" s="50"/>
    </row>
    <row r="430" spans="1:40" ht="26.25" outlineLevel="7">
      <c r="A430" s="59" t="s">
        <v>32</v>
      </c>
      <c r="B430" s="60" t="s">
        <v>17</v>
      </c>
      <c r="C430" s="60" t="s">
        <v>320</v>
      </c>
      <c r="D430" s="60" t="s">
        <v>352</v>
      </c>
      <c r="E430" s="60" t="s">
        <v>33</v>
      </c>
      <c r="F430" s="61"/>
      <c r="G430" s="61"/>
      <c r="H430" s="61"/>
      <c r="I430" s="61"/>
      <c r="J430" s="61"/>
      <c r="K430" s="61"/>
      <c r="L430" s="61"/>
      <c r="M430" s="62">
        <f t="shared" si="1838"/>
        <v>16632089.35</v>
      </c>
      <c r="N430" s="62">
        <f t="shared" si="1839"/>
        <v>16632089.35</v>
      </c>
      <c r="O430" s="62">
        <f t="shared" si="1840"/>
        <v>16632089.35</v>
      </c>
      <c r="P430" s="62">
        <f t="shared" si="1841"/>
        <v>16632089.35</v>
      </c>
      <c r="Q430" s="62">
        <f t="shared" si="1842"/>
        <v>16632089.35</v>
      </c>
      <c r="R430" s="62">
        <f t="shared" si="1843"/>
        <v>16632089.35</v>
      </c>
      <c r="S430" s="62">
        <f t="shared" si="1844"/>
        <v>16632089.35</v>
      </c>
      <c r="T430" s="62">
        <f t="shared" si="1845"/>
        <v>16632089.35</v>
      </c>
      <c r="U430" s="62">
        <f t="shared" si="1846"/>
        <v>16632089.35</v>
      </c>
      <c r="V430" s="62">
        <f t="shared" si="1847"/>
        <v>16632089.35</v>
      </c>
      <c r="W430" s="62">
        <f t="shared" si="1848"/>
        <v>16632089.35</v>
      </c>
      <c r="X430" s="62">
        <f t="shared" si="1849"/>
        <v>16632089.35</v>
      </c>
      <c r="Y430" s="62">
        <f t="shared" si="1850"/>
        <v>16632089.35</v>
      </c>
      <c r="Z430" s="62">
        <f t="shared" si="1851"/>
        <v>16632089.35</v>
      </c>
      <c r="AA430" s="62">
        <f t="shared" si="1852"/>
        <v>16632089.35</v>
      </c>
      <c r="AB430" s="62">
        <f t="shared" si="1853"/>
        <v>16632089.35</v>
      </c>
      <c r="AC430" s="62">
        <f t="shared" si="1854"/>
        <v>16632089.35</v>
      </c>
      <c r="AD430" s="62">
        <f t="shared" si="1855"/>
        <v>16632089.35</v>
      </c>
      <c r="AE430" s="62">
        <f t="shared" si="1856"/>
        <v>16632089.35</v>
      </c>
      <c r="AF430" s="50"/>
      <c r="AG430" s="50"/>
      <c r="AH430" s="50"/>
      <c r="AI430" s="50"/>
      <c r="AJ430" s="50"/>
      <c r="AK430" s="51"/>
      <c r="AL430" s="50"/>
      <c r="AM430" s="51"/>
      <c r="AN430" s="50"/>
    </row>
    <row r="431" spans="1:40" ht="26.25" outlineLevel="7">
      <c r="A431" s="59" t="s">
        <v>34</v>
      </c>
      <c r="B431" s="60" t="s">
        <v>17</v>
      </c>
      <c r="C431" s="60" t="s">
        <v>320</v>
      </c>
      <c r="D431" s="60" t="s">
        <v>352</v>
      </c>
      <c r="E431" s="60" t="s">
        <v>35</v>
      </c>
      <c r="F431" s="61"/>
      <c r="G431" s="61"/>
      <c r="H431" s="61"/>
      <c r="I431" s="61"/>
      <c r="J431" s="61"/>
      <c r="K431" s="61"/>
      <c r="L431" s="61"/>
      <c r="M431" s="62">
        <v>16632089.35</v>
      </c>
      <c r="N431" s="62">
        <v>16632089.35</v>
      </c>
      <c r="O431" s="62">
        <v>16632089.35</v>
      </c>
      <c r="P431" s="62">
        <v>16632089.35</v>
      </c>
      <c r="Q431" s="62">
        <v>16632089.35</v>
      </c>
      <c r="R431" s="62">
        <v>16632089.35</v>
      </c>
      <c r="S431" s="62">
        <v>16632089.35</v>
      </c>
      <c r="T431" s="62">
        <v>16632089.35</v>
      </c>
      <c r="U431" s="62">
        <v>16632089.35</v>
      </c>
      <c r="V431" s="62">
        <v>16632089.35</v>
      </c>
      <c r="W431" s="62">
        <v>16632089.35</v>
      </c>
      <c r="X431" s="62">
        <v>16632089.35</v>
      </c>
      <c r="Y431" s="62">
        <v>16632089.35</v>
      </c>
      <c r="Z431" s="62">
        <v>16632089.35</v>
      </c>
      <c r="AA431" s="62">
        <v>16632089.35</v>
      </c>
      <c r="AB431" s="62">
        <v>16632089.35</v>
      </c>
      <c r="AC431" s="62">
        <v>16632089.35</v>
      </c>
      <c r="AD431" s="62">
        <v>16632089.35</v>
      </c>
      <c r="AE431" s="62">
        <v>16632089.35</v>
      </c>
      <c r="AF431" s="50"/>
      <c r="AG431" s="50"/>
      <c r="AH431" s="50"/>
      <c r="AI431" s="50"/>
      <c r="AJ431" s="50"/>
      <c r="AK431" s="51"/>
      <c r="AL431" s="50"/>
      <c r="AM431" s="51"/>
      <c r="AN431" s="50"/>
    </row>
    <row r="432" spans="1:40" ht="15.75" outlineLevel="7">
      <c r="A432" s="59" t="s">
        <v>23</v>
      </c>
      <c r="B432" s="60" t="s">
        <v>17</v>
      </c>
      <c r="C432" s="60" t="s">
        <v>320</v>
      </c>
      <c r="D432" s="60" t="s">
        <v>24</v>
      </c>
      <c r="E432" s="60"/>
      <c r="F432" s="61" t="s">
        <v>18</v>
      </c>
      <c r="G432" s="61"/>
      <c r="H432" s="61"/>
      <c r="I432" s="61"/>
      <c r="J432" s="61"/>
      <c r="K432" s="61"/>
      <c r="L432" s="61"/>
      <c r="M432" s="62">
        <f>M437+M433</f>
        <v>36352909</v>
      </c>
      <c r="N432" s="62">
        <f>N437+N433</f>
        <v>36352909</v>
      </c>
      <c r="O432" s="62">
        <f>O437+O433</f>
        <v>0</v>
      </c>
      <c r="P432" s="62">
        <f>P437+P433</f>
        <v>0</v>
      </c>
      <c r="Q432" s="62">
        <f>Q437+Q433</f>
        <v>0</v>
      </c>
      <c r="R432" s="62">
        <f>R437+R433</f>
        <v>0</v>
      </c>
      <c r="S432" s="62">
        <f>S437+S433</f>
        <v>0</v>
      </c>
      <c r="T432" s="62">
        <f>T437+T433</f>
        <v>0</v>
      </c>
      <c r="U432" s="62">
        <f>U437+U433</f>
        <v>0</v>
      </c>
      <c r="V432" s="62">
        <f>V437+V433</f>
        <v>0</v>
      </c>
      <c r="W432" s="62">
        <f>W437+W433</f>
        <v>0</v>
      </c>
      <c r="X432" s="62">
        <f>X437+X433</f>
        <v>0</v>
      </c>
      <c r="Y432" s="62">
        <f>Y437+Y433</f>
        <v>0</v>
      </c>
      <c r="Z432" s="62">
        <f>Z437+Z433</f>
        <v>0</v>
      </c>
      <c r="AA432" s="62">
        <f>AA437+AA433</f>
        <v>0</v>
      </c>
      <c r="AB432" s="62">
        <f>AB437+AB433</f>
        <v>0</v>
      </c>
      <c r="AC432" s="62">
        <f>AC437+AC433</f>
        <v>0</v>
      </c>
      <c r="AD432" s="62">
        <f>AD437+AD433</f>
        <v>0</v>
      </c>
      <c r="AE432" s="62">
        <f>AE437+AE433</f>
        <v>6133036.74</v>
      </c>
      <c r="AF432" s="50">
        <v>0</v>
      </c>
      <c r="AG432" s="50">
        <v>0</v>
      </c>
      <c r="AH432" s="50">
        <v>10128317.07</v>
      </c>
      <c r="AI432" s="50">
        <v>0.93</v>
      </c>
      <c r="AJ432" s="50">
        <v>72182</v>
      </c>
      <c r="AK432" s="51">
        <v>0.9929236802117544</v>
      </c>
      <c r="AL432" s="50">
        <v>0</v>
      </c>
      <c r="AM432" s="51">
        <v>0</v>
      </c>
      <c r="AN432" s="50">
        <v>0</v>
      </c>
    </row>
    <row r="433" spans="1:40" ht="38.25" outlineLevel="7">
      <c r="A433" s="59" t="s">
        <v>65</v>
      </c>
      <c r="B433" s="60" t="s">
        <v>17</v>
      </c>
      <c r="C433" s="60" t="s">
        <v>320</v>
      </c>
      <c r="D433" s="60" t="s">
        <v>66</v>
      </c>
      <c r="E433" s="60"/>
      <c r="F433" s="61"/>
      <c r="G433" s="61"/>
      <c r="H433" s="61"/>
      <c r="I433" s="61"/>
      <c r="J433" s="61"/>
      <c r="K433" s="61"/>
      <c r="L433" s="61"/>
      <c r="M433" s="62">
        <f aca="true" t="shared" si="1857" ref="M433:M435">M434</f>
        <v>5000000</v>
      </c>
      <c r="N433" s="62">
        <f aca="true" t="shared" si="1858" ref="N433:N435">N434</f>
        <v>5000000</v>
      </c>
      <c r="O433" s="62">
        <f aca="true" t="shared" si="1859" ref="O433:O435">O434</f>
        <v>0</v>
      </c>
      <c r="P433" s="62">
        <f aca="true" t="shared" si="1860" ref="P433:P435">P434</f>
        <v>0</v>
      </c>
      <c r="Q433" s="62">
        <f aca="true" t="shared" si="1861" ref="Q433:Q435">Q434</f>
        <v>0</v>
      </c>
      <c r="R433" s="62">
        <f aca="true" t="shared" si="1862" ref="R433:R435">R434</f>
        <v>0</v>
      </c>
      <c r="S433" s="62">
        <f aca="true" t="shared" si="1863" ref="S433:S435">S434</f>
        <v>0</v>
      </c>
      <c r="T433" s="62">
        <f aca="true" t="shared" si="1864" ref="T433:T435">T434</f>
        <v>0</v>
      </c>
      <c r="U433" s="62">
        <f aca="true" t="shared" si="1865" ref="U433:U435">U434</f>
        <v>0</v>
      </c>
      <c r="V433" s="62">
        <f aca="true" t="shared" si="1866" ref="V433:V435">V434</f>
        <v>0</v>
      </c>
      <c r="W433" s="62">
        <f aca="true" t="shared" si="1867" ref="W433:W435">W434</f>
        <v>0</v>
      </c>
      <c r="X433" s="62">
        <f aca="true" t="shared" si="1868" ref="X433:X435">X434</f>
        <v>0</v>
      </c>
      <c r="Y433" s="62">
        <f aca="true" t="shared" si="1869" ref="Y433:Y435">Y434</f>
        <v>0</v>
      </c>
      <c r="Z433" s="62">
        <f aca="true" t="shared" si="1870" ref="Z433:Z435">Z434</f>
        <v>0</v>
      </c>
      <c r="AA433" s="62">
        <f aca="true" t="shared" si="1871" ref="AA433:AA435">AA434</f>
        <v>0</v>
      </c>
      <c r="AB433" s="62">
        <f aca="true" t="shared" si="1872" ref="AB433:AB435">AB434</f>
        <v>0</v>
      </c>
      <c r="AC433" s="62">
        <f aca="true" t="shared" si="1873" ref="AC433:AC435">AC434</f>
        <v>0</v>
      </c>
      <c r="AD433" s="62">
        <f aca="true" t="shared" si="1874" ref="AD433:AD435">AD434</f>
        <v>0</v>
      </c>
      <c r="AE433" s="62">
        <f aca="true" t="shared" si="1875" ref="AE433:AE435">AE434</f>
        <v>5000000</v>
      </c>
      <c r="AF433" s="50"/>
      <c r="AG433" s="50"/>
      <c r="AH433" s="50"/>
      <c r="AI433" s="50"/>
      <c r="AJ433" s="50"/>
      <c r="AK433" s="51"/>
      <c r="AL433" s="50"/>
      <c r="AM433" s="51"/>
      <c r="AN433" s="50"/>
    </row>
    <row r="434" spans="1:40" ht="38.25" outlineLevel="7">
      <c r="A434" s="59" t="s">
        <v>353</v>
      </c>
      <c r="B434" s="60" t="s">
        <v>17</v>
      </c>
      <c r="C434" s="60" t="s">
        <v>320</v>
      </c>
      <c r="D434" s="60" t="s">
        <v>354</v>
      </c>
      <c r="E434" s="60"/>
      <c r="F434" s="61"/>
      <c r="G434" s="61"/>
      <c r="H434" s="61"/>
      <c r="I434" s="61"/>
      <c r="J434" s="61"/>
      <c r="K434" s="61"/>
      <c r="L434" s="61"/>
      <c r="M434" s="62">
        <f t="shared" si="1857"/>
        <v>5000000</v>
      </c>
      <c r="N434" s="62">
        <f t="shared" si="1858"/>
        <v>5000000</v>
      </c>
      <c r="O434" s="62">
        <f t="shared" si="1859"/>
        <v>0</v>
      </c>
      <c r="P434" s="62">
        <f t="shared" si="1860"/>
        <v>0</v>
      </c>
      <c r="Q434" s="62">
        <f t="shared" si="1861"/>
        <v>0</v>
      </c>
      <c r="R434" s="62">
        <f t="shared" si="1862"/>
        <v>0</v>
      </c>
      <c r="S434" s="62">
        <f t="shared" si="1863"/>
        <v>0</v>
      </c>
      <c r="T434" s="62">
        <f t="shared" si="1864"/>
        <v>0</v>
      </c>
      <c r="U434" s="62">
        <f t="shared" si="1865"/>
        <v>0</v>
      </c>
      <c r="V434" s="62">
        <f t="shared" si="1866"/>
        <v>0</v>
      </c>
      <c r="W434" s="62">
        <f t="shared" si="1867"/>
        <v>0</v>
      </c>
      <c r="X434" s="62">
        <f t="shared" si="1868"/>
        <v>0</v>
      </c>
      <c r="Y434" s="62">
        <f t="shared" si="1869"/>
        <v>0</v>
      </c>
      <c r="Z434" s="62">
        <f t="shared" si="1870"/>
        <v>0</v>
      </c>
      <c r="AA434" s="62">
        <f t="shared" si="1871"/>
        <v>0</v>
      </c>
      <c r="AB434" s="62">
        <f t="shared" si="1872"/>
        <v>0</v>
      </c>
      <c r="AC434" s="62">
        <f t="shared" si="1873"/>
        <v>0</v>
      </c>
      <c r="AD434" s="62">
        <f t="shared" si="1874"/>
        <v>0</v>
      </c>
      <c r="AE434" s="62">
        <f t="shared" si="1875"/>
        <v>5000000</v>
      </c>
      <c r="AF434" s="50"/>
      <c r="AG434" s="50"/>
      <c r="AH434" s="50"/>
      <c r="AI434" s="50"/>
      <c r="AJ434" s="50"/>
      <c r="AK434" s="51"/>
      <c r="AL434" s="50"/>
      <c r="AM434" s="51"/>
      <c r="AN434" s="50"/>
    </row>
    <row r="435" spans="1:40" ht="15.75" outlineLevel="7">
      <c r="A435" s="59" t="s">
        <v>47</v>
      </c>
      <c r="B435" s="60" t="s">
        <v>17</v>
      </c>
      <c r="C435" s="60" t="s">
        <v>320</v>
      </c>
      <c r="D435" s="60" t="s">
        <v>354</v>
      </c>
      <c r="E435" s="60" t="s">
        <v>48</v>
      </c>
      <c r="F435" s="61"/>
      <c r="G435" s="61"/>
      <c r="H435" s="61"/>
      <c r="I435" s="61"/>
      <c r="J435" s="61"/>
      <c r="K435" s="61"/>
      <c r="L435" s="61"/>
      <c r="M435" s="62">
        <f t="shared" si="1857"/>
        <v>5000000</v>
      </c>
      <c r="N435" s="62">
        <f t="shared" si="1858"/>
        <v>5000000</v>
      </c>
      <c r="O435" s="62">
        <f t="shared" si="1859"/>
        <v>0</v>
      </c>
      <c r="P435" s="62">
        <f t="shared" si="1860"/>
        <v>0</v>
      </c>
      <c r="Q435" s="62">
        <f t="shared" si="1861"/>
        <v>0</v>
      </c>
      <c r="R435" s="62">
        <f t="shared" si="1862"/>
        <v>0</v>
      </c>
      <c r="S435" s="62">
        <f t="shared" si="1863"/>
        <v>0</v>
      </c>
      <c r="T435" s="62">
        <f t="shared" si="1864"/>
        <v>0</v>
      </c>
      <c r="U435" s="62">
        <f t="shared" si="1865"/>
        <v>0</v>
      </c>
      <c r="V435" s="62">
        <f t="shared" si="1866"/>
        <v>0</v>
      </c>
      <c r="W435" s="62">
        <f t="shared" si="1867"/>
        <v>0</v>
      </c>
      <c r="X435" s="62">
        <f t="shared" si="1868"/>
        <v>0</v>
      </c>
      <c r="Y435" s="62">
        <f t="shared" si="1869"/>
        <v>0</v>
      </c>
      <c r="Z435" s="62">
        <f t="shared" si="1870"/>
        <v>0</v>
      </c>
      <c r="AA435" s="62">
        <f t="shared" si="1871"/>
        <v>0</v>
      </c>
      <c r="AB435" s="62">
        <f t="shared" si="1872"/>
        <v>0</v>
      </c>
      <c r="AC435" s="62">
        <f t="shared" si="1873"/>
        <v>0</v>
      </c>
      <c r="AD435" s="62">
        <f t="shared" si="1874"/>
        <v>0</v>
      </c>
      <c r="AE435" s="62">
        <f t="shared" si="1875"/>
        <v>5000000</v>
      </c>
      <c r="AF435" s="50"/>
      <c r="AG435" s="50"/>
      <c r="AH435" s="50"/>
      <c r="AI435" s="50"/>
      <c r="AJ435" s="50"/>
      <c r="AK435" s="51"/>
      <c r="AL435" s="50"/>
      <c r="AM435" s="51"/>
      <c r="AN435" s="50"/>
    </row>
    <row r="436" spans="1:40" ht="50.25" outlineLevel="7">
      <c r="A436" s="59" t="s">
        <v>133</v>
      </c>
      <c r="B436" s="60" t="s">
        <v>17</v>
      </c>
      <c r="C436" s="60" t="s">
        <v>320</v>
      </c>
      <c r="D436" s="60" t="s">
        <v>354</v>
      </c>
      <c r="E436" s="60" t="s">
        <v>134</v>
      </c>
      <c r="F436" s="61"/>
      <c r="G436" s="61"/>
      <c r="H436" s="61"/>
      <c r="I436" s="61"/>
      <c r="J436" s="61"/>
      <c r="K436" s="61"/>
      <c r="L436" s="61"/>
      <c r="M436" s="62">
        <v>5000000</v>
      </c>
      <c r="N436" s="62">
        <v>5000000</v>
      </c>
      <c r="O436" s="62"/>
      <c r="P436" s="62"/>
      <c r="Q436" s="62"/>
      <c r="R436" s="62"/>
      <c r="S436" s="62"/>
      <c r="T436" s="62"/>
      <c r="U436" s="62"/>
      <c r="V436" s="62"/>
      <c r="W436" s="62"/>
      <c r="X436" s="62"/>
      <c r="Y436" s="62"/>
      <c r="Z436" s="62"/>
      <c r="AA436" s="62"/>
      <c r="AB436" s="62"/>
      <c r="AC436" s="62"/>
      <c r="AD436" s="62"/>
      <c r="AE436" s="62">
        <v>5000000</v>
      </c>
      <c r="AF436" s="50"/>
      <c r="AG436" s="50"/>
      <c r="AH436" s="50"/>
      <c r="AI436" s="50"/>
      <c r="AJ436" s="50"/>
      <c r="AK436" s="51"/>
      <c r="AL436" s="50"/>
      <c r="AM436" s="51"/>
      <c r="AN436" s="50"/>
    </row>
    <row r="437" spans="1:40" ht="38.25" outlineLevel="7">
      <c r="A437" s="59" t="s">
        <v>55</v>
      </c>
      <c r="B437" s="60" t="s">
        <v>17</v>
      </c>
      <c r="C437" s="60" t="s">
        <v>320</v>
      </c>
      <c r="D437" s="60" t="s">
        <v>56</v>
      </c>
      <c r="E437" s="60"/>
      <c r="F437" s="61" t="s">
        <v>18</v>
      </c>
      <c r="G437" s="61"/>
      <c r="H437" s="61"/>
      <c r="I437" s="61"/>
      <c r="J437" s="61"/>
      <c r="K437" s="61"/>
      <c r="L437" s="61"/>
      <c r="M437" s="62">
        <f>M444+M438+M441</f>
        <v>31352909</v>
      </c>
      <c r="N437" s="62">
        <f>N444+N438+N441</f>
        <v>31352909</v>
      </c>
      <c r="O437" s="62">
        <f>O444+O438+O441</f>
        <v>0</v>
      </c>
      <c r="P437" s="62">
        <f>P444+P438+P441</f>
        <v>0</v>
      </c>
      <c r="Q437" s="62">
        <f>Q444+Q438+Q441</f>
        <v>0</v>
      </c>
      <c r="R437" s="62">
        <f>R444+R438+R441</f>
        <v>0</v>
      </c>
      <c r="S437" s="62">
        <f>S444+S438+S441</f>
        <v>0</v>
      </c>
      <c r="T437" s="62">
        <f>T444+T438+T441</f>
        <v>0</v>
      </c>
      <c r="U437" s="62">
        <f>U444+U438+U441</f>
        <v>0</v>
      </c>
      <c r="V437" s="62">
        <f>V444+V438+V441</f>
        <v>0</v>
      </c>
      <c r="W437" s="62">
        <f>W444+W438+W441</f>
        <v>0</v>
      </c>
      <c r="X437" s="62">
        <f>X444+X438+X441</f>
        <v>0</v>
      </c>
      <c r="Y437" s="62">
        <f>Y444+Y438+Y441</f>
        <v>0</v>
      </c>
      <c r="Z437" s="62">
        <f>Z444+Z438+Z441</f>
        <v>0</v>
      </c>
      <c r="AA437" s="62">
        <f>AA444+AA438+AA441</f>
        <v>0</v>
      </c>
      <c r="AB437" s="62">
        <f>AB444+AB438+AB441</f>
        <v>0</v>
      </c>
      <c r="AC437" s="62">
        <f>AC444+AC438+AC441</f>
        <v>0</v>
      </c>
      <c r="AD437" s="62">
        <f>AD444+AD438+AD441</f>
        <v>0</v>
      </c>
      <c r="AE437" s="62">
        <f>AE444+AE438+AE441</f>
        <v>1133036.74</v>
      </c>
      <c r="AF437" s="50">
        <v>0</v>
      </c>
      <c r="AG437" s="50">
        <v>0</v>
      </c>
      <c r="AH437" s="50">
        <v>2407713.9</v>
      </c>
      <c r="AI437" s="50">
        <v>299.41</v>
      </c>
      <c r="AJ437" s="50">
        <v>36872.49</v>
      </c>
      <c r="AK437" s="51">
        <v>0.9849185225747559</v>
      </c>
      <c r="AL437" s="50">
        <v>0</v>
      </c>
      <c r="AM437" s="51">
        <v>0</v>
      </c>
      <c r="AN437" s="50">
        <v>0</v>
      </c>
    </row>
    <row r="438" spans="1:40" ht="38.25" outlineLevel="7">
      <c r="A438" s="59" t="s">
        <v>355</v>
      </c>
      <c r="B438" s="60" t="s">
        <v>17</v>
      </c>
      <c r="C438" s="60" t="s">
        <v>320</v>
      </c>
      <c r="D438" s="60" t="s">
        <v>356</v>
      </c>
      <c r="E438" s="60"/>
      <c r="F438" s="61"/>
      <c r="G438" s="61"/>
      <c r="H438" s="61"/>
      <c r="I438" s="61"/>
      <c r="J438" s="61"/>
      <c r="K438" s="61"/>
      <c r="L438" s="61"/>
      <c r="M438" s="62">
        <f aca="true" t="shared" si="1876" ref="M438:M439">M439</f>
        <v>1200000</v>
      </c>
      <c r="N438" s="62">
        <f aca="true" t="shared" si="1877" ref="N438:N439">N439</f>
        <v>1200000</v>
      </c>
      <c r="O438" s="62">
        <f aca="true" t="shared" si="1878" ref="O438:O439">O439</f>
        <v>0</v>
      </c>
      <c r="P438" s="62">
        <f aca="true" t="shared" si="1879" ref="P438:P439">P439</f>
        <v>0</v>
      </c>
      <c r="Q438" s="62">
        <f aca="true" t="shared" si="1880" ref="Q438:Q439">Q439</f>
        <v>0</v>
      </c>
      <c r="R438" s="62">
        <f aca="true" t="shared" si="1881" ref="R438:R439">R439</f>
        <v>0</v>
      </c>
      <c r="S438" s="62">
        <f aca="true" t="shared" si="1882" ref="S438:S439">S439</f>
        <v>0</v>
      </c>
      <c r="T438" s="62">
        <f aca="true" t="shared" si="1883" ref="T438:T439">T439</f>
        <v>0</v>
      </c>
      <c r="U438" s="62">
        <f aca="true" t="shared" si="1884" ref="U438:U439">U439</f>
        <v>0</v>
      </c>
      <c r="V438" s="62">
        <f aca="true" t="shared" si="1885" ref="V438:V439">V439</f>
        <v>0</v>
      </c>
      <c r="W438" s="62">
        <f aca="true" t="shared" si="1886" ref="W438:W439">W439</f>
        <v>0</v>
      </c>
      <c r="X438" s="62">
        <f aca="true" t="shared" si="1887" ref="X438:X439">X439</f>
        <v>0</v>
      </c>
      <c r="Y438" s="62">
        <f aca="true" t="shared" si="1888" ref="Y438:Y439">Y439</f>
        <v>0</v>
      </c>
      <c r="Z438" s="62">
        <f aca="true" t="shared" si="1889" ref="Z438:Z439">Z439</f>
        <v>0</v>
      </c>
      <c r="AA438" s="62">
        <f aca="true" t="shared" si="1890" ref="AA438:AA439">AA439</f>
        <v>0</v>
      </c>
      <c r="AB438" s="62">
        <f aca="true" t="shared" si="1891" ref="AB438:AB439">AB439</f>
        <v>0</v>
      </c>
      <c r="AC438" s="62">
        <f aca="true" t="shared" si="1892" ref="AC438:AC439">AC439</f>
        <v>0</v>
      </c>
      <c r="AD438" s="62">
        <f aca="true" t="shared" si="1893" ref="AD438:AD439">AD439</f>
        <v>0</v>
      </c>
      <c r="AE438" s="62">
        <f aca="true" t="shared" si="1894" ref="AE438:AE439">AE439</f>
        <v>0</v>
      </c>
      <c r="AF438" s="50"/>
      <c r="AG438" s="50"/>
      <c r="AH438" s="50"/>
      <c r="AI438" s="50"/>
      <c r="AJ438" s="50"/>
      <c r="AK438" s="51"/>
      <c r="AL438" s="50"/>
      <c r="AM438" s="51"/>
      <c r="AN438" s="50"/>
    </row>
    <row r="439" spans="1:40" ht="26.25" outlineLevel="7">
      <c r="A439" s="59" t="s">
        <v>32</v>
      </c>
      <c r="B439" s="60" t="s">
        <v>17</v>
      </c>
      <c r="C439" s="60" t="s">
        <v>320</v>
      </c>
      <c r="D439" s="60" t="s">
        <v>356</v>
      </c>
      <c r="E439" s="60" t="s">
        <v>33</v>
      </c>
      <c r="F439" s="61"/>
      <c r="G439" s="61"/>
      <c r="H439" s="61"/>
      <c r="I439" s="61"/>
      <c r="J439" s="61"/>
      <c r="K439" s="61"/>
      <c r="L439" s="61"/>
      <c r="M439" s="62">
        <f t="shared" si="1876"/>
        <v>1200000</v>
      </c>
      <c r="N439" s="62">
        <f t="shared" si="1877"/>
        <v>1200000</v>
      </c>
      <c r="O439" s="62">
        <f t="shared" si="1878"/>
        <v>0</v>
      </c>
      <c r="P439" s="62">
        <f t="shared" si="1879"/>
        <v>0</v>
      </c>
      <c r="Q439" s="62">
        <f t="shared" si="1880"/>
        <v>0</v>
      </c>
      <c r="R439" s="62">
        <f t="shared" si="1881"/>
        <v>0</v>
      </c>
      <c r="S439" s="62">
        <f t="shared" si="1882"/>
        <v>0</v>
      </c>
      <c r="T439" s="62">
        <f t="shared" si="1883"/>
        <v>0</v>
      </c>
      <c r="U439" s="62">
        <f t="shared" si="1884"/>
        <v>0</v>
      </c>
      <c r="V439" s="62">
        <f t="shared" si="1885"/>
        <v>0</v>
      </c>
      <c r="W439" s="62">
        <f t="shared" si="1886"/>
        <v>0</v>
      </c>
      <c r="X439" s="62">
        <f t="shared" si="1887"/>
        <v>0</v>
      </c>
      <c r="Y439" s="62">
        <f t="shared" si="1888"/>
        <v>0</v>
      </c>
      <c r="Z439" s="62">
        <f t="shared" si="1889"/>
        <v>0</v>
      </c>
      <c r="AA439" s="62">
        <f t="shared" si="1890"/>
        <v>0</v>
      </c>
      <c r="AB439" s="62">
        <f t="shared" si="1891"/>
        <v>0</v>
      </c>
      <c r="AC439" s="62">
        <f t="shared" si="1892"/>
        <v>0</v>
      </c>
      <c r="AD439" s="62">
        <f t="shared" si="1893"/>
        <v>0</v>
      </c>
      <c r="AE439" s="62">
        <f t="shared" si="1894"/>
        <v>0</v>
      </c>
      <c r="AF439" s="50"/>
      <c r="AG439" s="50"/>
      <c r="AH439" s="50"/>
      <c r="AI439" s="50"/>
      <c r="AJ439" s="50"/>
      <c r="AK439" s="51"/>
      <c r="AL439" s="50"/>
      <c r="AM439" s="51"/>
      <c r="AN439" s="50"/>
    </row>
    <row r="440" spans="1:40" ht="26.25" outlineLevel="7">
      <c r="A440" s="59" t="s">
        <v>34</v>
      </c>
      <c r="B440" s="60" t="s">
        <v>17</v>
      </c>
      <c r="C440" s="60" t="s">
        <v>320</v>
      </c>
      <c r="D440" s="60" t="s">
        <v>356</v>
      </c>
      <c r="E440" s="60" t="s">
        <v>35</v>
      </c>
      <c r="F440" s="61"/>
      <c r="G440" s="61"/>
      <c r="H440" s="61"/>
      <c r="I440" s="61"/>
      <c r="J440" s="61"/>
      <c r="K440" s="61"/>
      <c r="L440" s="61"/>
      <c r="M440" s="62">
        <v>1200000</v>
      </c>
      <c r="N440" s="62">
        <v>1200000</v>
      </c>
      <c r="O440" s="62"/>
      <c r="P440" s="62"/>
      <c r="Q440" s="62"/>
      <c r="R440" s="62"/>
      <c r="S440" s="62"/>
      <c r="T440" s="62"/>
      <c r="U440" s="62"/>
      <c r="V440" s="62"/>
      <c r="W440" s="62"/>
      <c r="X440" s="62"/>
      <c r="Y440" s="62"/>
      <c r="Z440" s="62"/>
      <c r="AA440" s="62"/>
      <c r="AB440" s="62"/>
      <c r="AC440" s="62"/>
      <c r="AD440" s="62"/>
      <c r="AE440" s="62">
        <v>0</v>
      </c>
      <c r="AF440" s="50"/>
      <c r="AG440" s="50"/>
      <c r="AH440" s="50"/>
      <c r="AI440" s="50"/>
      <c r="AJ440" s="50"/>
      <c r="AK440" s="51"/>
      <c r="AL440" s="50"/>
      <c r="AM440" s="51"/>
      <c r="AN440" s="50"/>
    </row>
    <row r="441" spans="1:40" ht="50.25" outlineLevel="7">
      <c r="A441" s="59" t="s">
        <v>357</v>
      </c>
      <c r="B441" s="60" t="s">
        <v>17</v>
      </c>
      <c r="C441" s="60" t="s">
        <v>320</v>
      </c>
      <c r="D441" s="60" t="s">
        <v>358</v>
      </c>
      <c r="E441" s="60"/>
      <c r="F441" s="61"/>
      <c r="G441" s="61"/>
      <c r="H441" s="61"/>
      <c r="I441" s="61"/>
      <c r="J441" s="61"/>
      <c r="K441" s="61"/>
      <c r="L441" s="61"/>
      <c r="M441" s="62">
        <f aca="true" t="shared" si="1895" ref="M441:M442">M442</f>
        <v>28800000</v>
      </c>
      <c r="N441" s="62">
        <f aca="true" t="shared" si="1896" ref="N441:N442">N442</f>
        <v>28800000</v>
      </c>
      <c r="O441" s="62">
        <f aca="true" t="shared" si="1897" ref="O441:O442">O442</f>
        <v>0</v>
      </c>
      <c r="P441" s="62">
        <f aca="true" t="shared" si="1898" ref="P441:P442">P442</f>
        <v>0</v>
      </c>
      <c r="Q441" s="62">
        <f aca="true" t="shared" si="1899" ref="Q441:Q442">Q442</f>
        <v>0</v>
      </c>
      <c r="R441" s="62">
        <f aca="true" t="shared" si="1900" ref="R441:R442">R442</f>
        <v>0</v>
      </c>
      <c r="S441" s="62">
        <f aca="true" t="shared" si="1901" ref="S441:S442">S442</f>
        <v>0</v>
      </c>
      <c r="T441" s="62">
        <f aca="true" t="shared" si="1902" ref="T441:T442">T442</f>
        <v>0</v>
      </c>
      <c r="U441" s="62">
        <f aca="true" t="shared" si="1903" ref="U441:U442">U442</f>
        <v>0</v>
      </c>
      <c r="V441" s="62">
        <f aca="true" t="shared" si="1904" ref="V441:V442">V442</f>
        <v>0</v>
      </c>
      <c r="W441" s="62">
        <f aca="true" t="shared" si="1905" ref="W441:W442">W442</f>
        <v>0</v>
      </c>
      <c r="X441" s="62">
        <f aca="true" t="shared" si="1906" ref="X441:X442">X442</f>
        <v>0</v>
      </c>
      <c r="Y441" s="62">
        <f aca="true" t="shared" si="1907" ref="Y441:Y442">Y442</f>
        <v>0</v>
      </c>
      <c r="Z441" s="62">
        <f aca="true" t="shared" si="1908" ref="Z441:Z442">Z442</f>
        <v>0</v>
      </c>
      <c r="AA441" s="62">
        <f aca="true" t="shared" si="1909" ref="AA441:AA442">AA442</f>
        <v>0</v>
      </c>
      <c r="AB441" s="62">
        <f aca="true" t="shared" si="1910" ref="AB441:AB442">AB442</f>
        <v>0</v>
      </c>
      <c r="AC441" s="62">
        <f aca="true" t="shared" si="1911" ref="AC441:AC442">AC442</f>
        <v>0</v>
      </c>
      <c r="AD441" s="62">
        <f aca="true" t="shared" si="1912" ref="AD441:AD442">AD442</f>
        <v>0</v>
      </c>
      <c r="AE441" s="62">
        <f aca="true" t="shared" si="1913" ref="AE441:AE442">AE442</f>
        <v>0</v>
      </c>
      <c r="AF441" s="50"/>
      <c r="AG441" s="50"/>
      <c r="AH441" s="50"/>
      <c r="AI441" s="50"/>
      <c r="AJ441" s="50"/>
      <c r="AK441" s="51"/>
      <c r="AL441" s="50"/>
      <c r="AM441" s="51"/>
      <c r="AN441" s="50"/>
    </row>
    <row r="442" spans="1:40" ht="26.25" outlineLevel="7">
      <c r="A442" s="59" t="s">
        <v>32</v>
      </c>
      <c r="B442" s="60" t="s">
        <v>17</v>
      </c>
      <c r="C442" s="60" t="s">
        <v>320</v>
      </c>
      <c r="D442" s="60" t="s">
        <v>358</v>
      </c>
      <c r="E442" s="60" t="s">
        <v>33</v>
      </c>
      <c r="F442" s="61"/>
      <c r="G442" s="61"/>
      <c r="H442" s="61"/>
      <c r="I442" s="61"/>
      <c r="J442" s="61"/>
      <c r="K442" s="61"/>
      <c r="L442" s="61"/>
      <c r="M442" s="62">
        <f t="shared" si="1895"/>
        <v>28800000</v>
      </c>
      <c r="N442" s="62">
        <f t="shared" si="1896"/>
        <v>28800000</v>
      </c>
      <c r="O442" s="62">
        <f t="shared" si="1897"/>
        <v>0</v>
      </c>
      <c r="P442" s="62">
        <f t="shared" si="1898"/>
        <v>0</v>
      </c>
      <c r="Q442" s="62">
        <f t="shared" si="1899"/>
        <v>0</v>
      </c>
      <c r="R442" s="62">
        <f t="shared" si="1900"/>
        <v>0</v>
      </c>
      <c r="S442" s="62">
        <f t="shared" si="1901"/>
        <v>0</v>
      </c>
      <c r="T442" s="62">
        <f t="shared" si="1902"/>
        <v>0</v>
      </c>
      <c r="U442" s="62">
        <f t="shared" si="1903"/>
        <v>0</v>
      </c>
      <c r="V442" s="62">
        <f t="shared" si="1904"/>
        <v>0</v>
      </c>
      <c r="W442" s="62">
        <f t="shared" si="1905"/>
        <v>0</v>
      </c>
      <c r="X442" s="62">
        <f t="shared" si="1906"/>
        <v>0</v>
      </c>
      <c r="Y442" s="62">
        <f t="shared" si="1907"/>
        <v>0</v>
      </c>
      <c r="Z442" s="62">
        <f t="shared" si="1908"/>
        <v>0</v>
      </c>
      <c r="AA442" s="62">
        <f t="shared" si="1909"/>
        <v>0</v>
      </c>
      <c r="AB442" s="62">
        <f t="shared" si="1910"/>
        <v>0</v>
      </c>
      <c r="AC442" s="62">
        <f t="shared" si="1911"/>
        <v>0</v>
      </c>
      <c r="AD442" s="62">
        <f t="shared" si="1912"/>
        <v>0</v>
      </c>
      <c r="AE442" s="62">
        <f t="shared" si="1913"/>
        <v>0</v>
      </c>
      <c r="AF442" s="50"/>
      <c r="AG442" s="50"/>
      <c r="AH442" s="50"/>
      <c r="AI442" s="50"/>
      <c r="AJ442" s="50"/>
      <c r="AK442" s="51"/>
      <c r="AL442" s="50"/>
      <c r="AM442" s="51"/>
      <c r="AN442" s="50"/>
    </row>
    <row r="443" spans="1:40" ht="26.25" outlineLevel="7">
      <c r="A443" s="59" t="s">
        <v>34</v>
      </c>
      <c r="B443" s="60" t="s">
        <v>17</v>
      </c>
      <c r="C443" s="60" t="s">
        <v>320</v>
      </c>
      <c r="D443" s="60" t="s">
        <v>358</v>
      </c>
      <c r="E443" s="60" t="s">
        <v>35</v>
      </c>
      <c r="F443" s="61"/>
      <c r="G443" s="61"/>
      <c r="H443" s="61"/>
      <c r="I443" s="61"/>
      <c r="J443" s="61"/>
      <c r="K443" s="61"/>
      <c r="L443" s="61"/>
      <c r="M443" s="62">
        <v>28800000</v>
      </c>
      <c r="N443" s="62">
        <v>28800000</v>
      </c>
      <c r="O443" s="62"/>
      <c r="P443" s="62"/>
      <c r="Q443" s="62"/>
      <c r="R443" s="62"/>
      <c r="S443" s="62"/>
      <c r="T443" s="62"/>
      <c r="U443" s="62"/>
      <c r="V443" s="62"/>
      <c r="W443" s="62"/>
      <c r="X443" s="62"/>
      <c r="Y443" s="62"/>
      <c r="Z443" s="62"/>
      <c r="AA443" s="62"/>
      <c r="AB443" s="62"/>
      <c r="AC443" s="62"/>
      <c r="AD443" s="62"/>
      <c r="AE443" s="62">
        <v>0</v>
      </c>
      <c r="AF443" s="50"/>
      <c r="AG443" s="50"/>
      <c r="AH443" s="50"/>
      <c r="AI443" s="50"/>
      <c r="AJ443" s="50"/>
      <c r="AK443" s="51"/>
      <c r="AL443" s="50"/>
      <c r="AM443" s="51"/>
      <c r="AN443" s="50"/>
    </row>
    <row r="444" spans="1:40" ht="50.25" outlineLevel="7">
      <c r="A444" s="59" t="s">
        <v>359</v>
      </c>
      <c r="B444" s="60" t="s">
        <v>17</v>
      </c>
      <c r="C444" s="60" t="s">
        <v>320</v>
      </c>
      <c r="D444" s="60" t="s">
        <v>360</v>
      </c>
      <c r="E444" s="60"/>
      <c r="F444" s="61" t="s">
        <v>18</v>
      </c>
      <c r="G444" s="61"/>
      <c r="H444" s="61"/>
      <c r="I444" s="61"/>
      <c r="J444" s="61"/>
      <c r="K444" s="61"/>
      <c r="L444" s="61"/>
      <c r="M444" s="62">
        <f aca="true" t="shared" si="1914" ref="M444:M445">M445</f>
        <v>1352909</v>
      </c>
      <c r="N444" s="62">
        <f aca="true" t="shared" si="1915" ref="N444:N445">N445</f>
        <v>1352909</v>
      </c>
      <c r="O444" s="62">
        <f aca="true" t="shared" si="1916" ref="O444:O445">O445</f>
        <v>0</v>
      </c>
      <c r="P444" s="62">
        <f aca="true" t="shared" si="1917" ref="P444:P445">P445</f>
        <v>0</v>
      </c>
      <c r="Q444" s="62">
        <f aca="true" t="shared" si="1918" ref="Q444:Q445">Q445</f>
        <v>0</v>
      </c>
      <c r="R444" s="62">
        <f aca="true" t="shared" si="1919" ref="R444:R445">R445</f>
        <v>0</v>
      </c>
      <c r="S444" s="62">
        <f aca="true" t="shared" si="1920" ref="S444:S445">S445</f>
        <v>0</v>
      </c>
      <c r="T444" s="62">
        <f aca="true" t="shared" si="1921" ref="T444:T445">T445</f>
        <v>0</v>
      </c>
      <c r="U444" s="62">
        <f aca="true" t="shared" si="1922" ref="U444:U445">U445</f>
        <v>0</v>
      </c>
      <c r="V444" s="62">
        <f aca="true" t="shared" si="1923" ref="V444:V445">V445</f>
        <v>0</v>
      </c>
      <c r="W444" s="62">
        <f aca="true" t="shared" si="1924" ref="W444:W445">W445</f>
        <v>0</v>
      </c>
      <c r="X444" s="62">
        <f aca="true" t="shared" si="1925" ref="X444:X445">X445</f>
        <v>0</v>
      </c>
      <c r="Y444" s="62">
        <f aca="true" t="shared" si="1926" ref="Y444:Y445">Y445</f>
        <v>0</v>
      </c>
      <c r="Z444" s="62">
        <f aca="true" t="shared" si="1927" ref="Z444:Z445">Z445</f>
        <v>0</v>
      </c>
      <c r="AA444" s="62">
        <f aca="true" t="shared" si="1928" ref="AA444:AA445">AA445</f>
        <v>0</v>
      </c>
      <c r="AB444" s="62">
        <f aca="true" t="shared" si="1929" ref="AB444:AB445">AB445</f>
        <v>0</v>
      </c>
      <c r="AC444" s="62">
        <f aca="true" t="shared" si="1930" ref="AC444:AC445">AC445</f>
        <v>0</v>
      </c>
      <c r="AD444" s="62">
        <f aca="true" t="shared" si="1931" ref="AD444:AD445">AD445</f>
        <v>0</v>
      </c>
      <c r="AE444" s="62">
        <f aca="true" t="shared" si="1932" ref="AE444:AE445">AE445</f>
        <v>1133036.74</v>
      </c>
      <c r="AF444" s="50">
        <v>0</v>
      </c>
      <c r="AG444" s="50">
        <v>0</v>
      </c>
      <c r="AH444" s="50">
        <v>2407713.9</v>
      </c>
      <c r="AI444" s="50">
        <v>299.41</v>
      </c>
      <c r="AJ444" s="50">
        <v>36872.49</v>
      </c>
      <c r="AK444" s="51">
        <v>0.9849185225747559</v>
      </c>
      <c r="AL444" s="50">
        <v>0</v>
      </c>
      <c r="AM444" s="51">
        <v>0</v>
      </c>
      <c r="AN444" s="50">
        <v>0</v>
      </c>
    </row>
    <row r="445" spans="1:40" ht="26.25" outlineLevel="7">
      <c r="A445" s="59" t="s">
        <v>32</v>
      </c>
      <c r="B445" s="60" t="s">
        <v>17</v>
      </c>
      <c r="C445" s="60" t="s">
        <v>320</v>
      </c>
      <c r="D445" s="60" t="s">
        <v>360</v>
      </c>
      <c r="E445" s="60" t="s">
        <v>33</v>
      </c>
      <c r="F445" s="61" t="s">
        <v>18</v>
      </c>
      <c r="G445" s="61"/>
      <c r="H445" s="61"/>
      <c r="I445" s="61"/>
      <c r="J445" s="61"/>
      <c r="K445" s="61"/>
      <c r="L445" s="61"/>
      <c r="M445" s="62">
        <f t="shared" si="1914"/>
        <v>1352909</v>
      </c>
      <c r="N445" s="62">
        <f t="shared" si="1915"/>
        <v>1352909</v>
      </c>
      <c r="O445" s="62">
        <f t="shared" si="1916"/>
        <v>0</v>
      </c>
      <c r="P445" s="62">
        <f t="shared" si="1917"/>
        <v>0</v>
      </c>
      <c r="Q445" s="62">
        <f t="shared" si="1918"/>
        <v>0</v>
      </c>
      <c r="R445" s="62">
        <f t="shared" si="1919"/>
        <v>0</v>
      </c>
      <c r="S445" s="62">
        <f t="shared" si="1920"/>
        <v>0</v>
      </c>
      <c r="T445" s="62">
        <f t="shared" si="1921"/>
        <v>0</v>
      </c>
      <c r="U445" s="62">
        <f t="shared" si="1922"/>
        <v>0</v>
      </c>
      <c r="V445" s="62">
        <f t="shared" si="1923"/>
        <v>0</v>
      </c>
      <c r="W445" s="62">
        <f t="shared" si="1924"/>
        <v>0</v>
      </c>
      <c r="X445" s="62">
        <f t="shared" si="1925"/>
        <v>0</v>
      </c>
      <c r="Y445" s="62">
        <f t="shared" si="1926"/>
        <v>0</v>
      </c>
      <c r="Z445" s="62">
        <f t="shared" si="1927"/>
        <v>0</v>
      </c>
      <c r="AA445" s="62">
        <f t="shared" si="1928"/>
        <v>0</v>
      </c>
      <c r="AB445" s="62">
        <f t="shared" si="1929"/>
        <v>0</v>
      </c>
      <c r="AC445" s="62">
        <f t="shared" si="1930"/>
        <v>0</v>
      </c>
      <c r="AD445" s="62">
        <f t="shared" si="1931"/>
        <v>0</v>
      </c>
      <c r="AE445" s="62">
        <f t="shared" si="1932"/>
        <v>1133036.74</v>
      </c>
      <c r="AF445" s="50">
        <v>0</v>
      </c>
      <c r="AG445" s="50">
        <v>0</v>
      </c>
      <c r="AH445" s="50">
        <v>36114.2</v>
      </c>
      <c r="AI445" s="50">
        <v>0</v>
      </c>
      <c r="AJ445" s="50">
        <v>0</v>
      </c>
      <c r="AK445" s="51">
        <v>1</v>
      </c>
      <c r="AL445" s="50">
        <v>0</v>
      </c>
      <c r="AM445" s="51">
        <v>0</v>
      </c>
      <c r="AN445" s="50">
        <v>0</v>
      </c>
    </row>
    <row r="446" spans="1:40" ht="26.25" outlineLevel="7">
      <c r="A446" s="59" t="s">
        <v>34</v>
      </c>
      <c r="B446" s="60" t="s">
        <v>17</v>
      </c>
      <c r="C446" s="60" t="s">
        <v>320</v>
      </c>
      <c r="D446" s="60" t="s">
        <v>360</v>
      </c>
      <c r="E446" s="60" t="s">
        <v>35</v>
      </c>
      <c r="F446" s="61" t="s">
        <v>18</v>
      </c>
      <c r="G446" s="61"/>
      <c r="H446" s="61"/>
      <c r="I446" s="61"/>
      <c r="J446" s="61"/>
      <c r="K446" s="61"/>
      <c r="L446" s="61"/>
      <c r="M446" s="62">
        <v>1352909</v>
      </c>
      <c r="N446" s="62">
        <v>1352909</v>
      </c>
      <c r="O446" s="62"/>
      <c r="P446" s="62"/>
      <c r="Q446" s="62"/>
      <c r="R446" s="62"/>
      <c r="S446" s="62"/>
      <c r="T446" s="62"/>
      <c r="U446" s="62"/>
      <c r="V446" s="62"/>
      <c r="W446" s="62"/>
      <c r="X446" s="62"/>
      <c r="Y446" s="62"/>
      <c r="Z446" s="62"/>
      <c r="AA446" s="62"/>
      <c r="AB446" s="62"/>
      <c r="AC446" s="62"/>
      <c r="AD446" s="62"/>
      <c r="AE446" s="62">
        <v>1133036.74</v>
      </c>
      <c r="AF446" s="50">
        <v>0</v>
      </c>
      <c r="AG446" s="50">
        <v>0</v>
      </c>
      <c r="AH446" s="50">
        <v>36114.2</v>
      </c>
      <c r="AI446" s="50">
        <v>0</v>
      </c>
      <c r="AJ446" s="50">
        <v>0</v>
      </c>
      <c r="AK446" s="51">
        <v>1</v>
      </c>
      <c r="AL446" s="50">
        <v>0</v>
      </c>
      <c r="AM446" s="51">
        <v>0</v>
      </c>
      <c r="AN446" s="50">
        <v>0</v>
      </c>
    </row>
    <row r="447" spans="1:40" ht="26.25">
      <c r="A447" s="52" t="s">
        <v>361</v>
      </c>
      <c r="B447" s="53" t="s">
        <v>17</v>
      </c>
      <c r="C447" s="53" t="s">
        <v>362</v>
      </c>
      <c r="D447" s="53"/>
      <c r="E447" s="53"/>
      <c r="F447" s="54" t="s">
        <v>18</v>
      </c>
      <c r="G447" s="54"/>
      <c r="H447" s="54"/>
      <c r="I447" s="54"/>
      <c r="J447" s="54"/>
      <c r="K447" s="54"/>
      <c r="L447" s="54"/>
      <c r="M447" s="55">
        <f>M448</f>
        <v>47478124.370000005</v>
      </c>
      <c r="N447" s="55">
        <f>N448</f>
        <v>47478124.370000005</v>
      </c>
      <c r="O447" s="55">
        <f>O448</f>
        <v>480170.77</v>
      </c>
      <c r="P447" s="55">
        <f>P448</f>
        <v>480170.77</v>
      </c>
      <c r="Q447" s="55">
        <f>Q448</f>
        <v>480170.77</v>
      </c>
      <c r="R447" s="55">
        <f>R448</f>
        <v>480170.77</v>
      </c>
      <c r="S447" s="55">
        <f>S448</f>
        <v>480170.77</v>
      </c>
      <c r="T447" s="55">
        <f>T448</f>
        <v>480170.77</v>
      </c>
      <c r="U447" s="55">
        <f>U448</f>
        <v>480170.77</v>
      </c>
      <c r="V447" s="55">
        <f>V448</f>
        <v>480170.77</v>
      </c>
      <c r="W447" s="55">
        <f>W448</f>
        <v>480170.77</v>
      </c>
      <c r="X447" s="55">
        <f>X448</f>
        <v>480170.77</v>
      </c>
      <c r="Y447" s="55">
        <f>Y448</f>
        <v>480170.77</v>
      </c>
      <c r="Z447" s="55">
        <f>Z448</f>
        <v>480170.77</v>
      </c>
      <c r="AA447" s="55">
        <f>AA448</f>
        <v>480170.77</v>
      </c>
      <c r="AB447" s="55">
        <f>AB448</f>
        <v>480170.77</v>
      </c>
      <c r="AC447" s="55">
        <f>AC448</f>
        <v>480170.77</v>
      </c>
      <c r="AD447" s="55">
        <f>AD448</f>
        <v>480170.77</v>
      </c>
      <c r="AE447" s="55">
        <f>AE448</f>
        <v>44625343.57</v>
      </c>
      <c r="AF447" s="50">
        <v>0</v>
      </c>
      <c r="AG447" s="50">
        <v>0</v>
      </c>
      <c r="AH447" s="50">
        <v>26707282.9</v>
      </c>
      <c r="AI447" s="50">
        <v>42218.61</v>
      </c>
      <c r="AJ447" s="50">
        <v>10296668.49</v>
      </c>
      <c r="AK447" s="51">
        <v>0.7220584883673535</v>
      </c>
      <c r="AL447" s="50">
        <v>0</v>
      </c>
      <c r="AM447" s="51">
        <v>0</v>
      </c>
      <c r="AN447" s="50">
        <v>0</v>
      </c>
    </row>
    <row r="448" spans="1:40" ht="38.25" outlineLevel="1">
      <c r="A448" s="59" t="s">
        <v>88</v>
      </c>
      <c r="B448" s="60" t="s">
        <v>17</v>
      </c>
      <c r="C448" s="60" t="s">
        <v>362</v>
      </c>
      <c r="D448" s="60" t="s">
        <v>301</v>
      </c>
      <c r="E448" s="60"/>
      <c r="F448" s="61" t="s">
        <v>18</v>
      </c>
      <c r="G448" s="61"/>
      <c r="H448" s="61"/>
      <c r="I448" s="61"/>
      <c r="J448" s="61"/>
      <c r="K448" s="61"/>
      <c r="L448" s="61"/>
      <c r="M448" s="62">
        <f>M449+M452+M455</f>
        <v>47478124.370000005</v>
      </c>
      <c r="N448" s="62">
        <f>N449+N452+N455</f>
        <v>47478124.370000005</v>
      </c>
      <c r="O448" s="62">
        <f>O449+O452+O455</f>
        <v>480170.77</v>
      </c>
      <c r="P448" s="62">
        <f>P449+P452+P455</f>
        <v>480170.77</v>
      </c>
      <c r="Q448" s="62">
        <f>Q449+Q452+Q455</f>
        <v>480170.77</v>
      </c>
      <c r="R448" s="62">
        <f>R449+R452+R455</f>
        <v>480170.77</v>
      </c>
      <c r="S448" s="62">
        <f>S449+S452+S455</f>
        <v>480170.77</v>
      </c>
      <c r="T448" s="62">
        <f>T449+T452+T455</f>
        <v>480170.77</v>
      </c>
      <c r="U448" s="62">
        <f>U449+U452+U455</f>
        <v>480170.77</v>
      </c>
      <c r="V448" s="62">
        <f>V449+V452+V455</f>
        <v>480170.77</v>
      </c>
      <c r="W448" s="62">
        <f>W449+W452+W455</f>
        <v>480170.77</v>
      </c>
      <c r="X448" s="62">
        <f>X449+X452+X455</f>
        <v>480170.77</v>
      </c>
      <c r="Y448" s="62">
        <f>Y449+Y452+Y455</f>
        <v>480170.77</v>
      </c>
      <c r="Z448" s="62">
        <f>Z449+Z452+Z455</f>
        <v>480170.77</v>
      </c>
      <c r="AA448" s="62">
        <f>AA449+AA452+AA455</f>
        <v>480170.77</v>
      </c>
      <c r="AB448" s="62">
        <f>AB449+AB452+AB455</f>
        <v>480170.77</v>
      </c>
      <c r="AC448" s="62">
        <f>AC449+AC452+AC455</f>
        <v>480170.77</v>
      </c>
      <c r="AD448" s="62">
        <f>AD449+AD452+AD455</f>
        <v>480170.77</v>
      </c>
      <c r="AE448" s="62">
        <f>AE449+AE452+AE455</f>
        <v>44625343.57</v>
      </c>
      <c r="AF448" s="50">
        <v>0</v>
      </c>
      <c r="AG448" s="50">
        <v>0</v>
      </c>
      <c r="AH448" s="50">
        <v>26707282.9</v>
      </c>
      <c r="AI448" s="50">
        <v>42218.61</v>
      </c>
      <c r="AJ448" s="50">
        <v>10296668.49</v>
      </c>
      <c r="AK448" s="51">
        <v>0.7220584883673535</v>
      </c>
      <c r="AL448" s="50">
        <v>0</v>
      </c>
      <c r="AM448" s="51">
        <v>0</v>
      </c>
      <c r="AN448" s="50">
        <v>0</v>
      </c>
    </row>
    <row r="449" spans="1:40" ht="74.25" outlineLevel="2">
      <c r="A449" s="59" t="s">
        <v>363</v>
      </c>
      <c r="B449" s="60" t="s">
        <v>17</v>
      </c>
      <c r="C449" s="60" t="s">
        <v>362</v>
      </c>
      <c r="D449" s="60" t="s">
        <v>364</v>
      </c>
      <c r="E449" s="60"/>
      <c r="F449" s="61" t="s">
        <v>18</v>
      </c>
      <c r="G449" s="61"/>
      <c r="H449" s="61"/>
      <c r="I449" s="61"/>
      <c r="J449" s="61"/>
      <c r="K449" s="61"/>
      <c r="L449" s="61"/>
      <c r="M449" s="62">
        <f aca="true" t="shared" si="1933" ref="M449:M450">M450</f>
        <v>46997953.6</v>
      </c>
      <c r="N449" s="62">
        <f aca="true" t="shared" si="1934" ref="N449:N450">N450</f>
        <v>46997953.6</v>
      </c>
      <c r="O449" s="62">
        <f aca="true" t="shared" si="1935" ref="O449:O450">O450</f>
        <v>0</v>
      </c>
      <c r="P449" s="62">
        <f aca="true" t="shared" si="1936" ref="P449:P450">P450</f>
        <v>0</v>
      </c>
      <c r="Q449" s="62">
        <f aca="true" t="shared" si="1937" ref="Q449:Q450">Q450</f>
        <v>0</v>
      </c>
      <c r="R449" s="62">
        <f aca="true" t="shared" si="1938" ref="R449:R450">R450</f>
        <v>0</v>
      </c>
      <c r="S449" s="62">
        <f aca="true" t="shared" si="1939" ref="S449:S450">S450</f>
        <v>0</v>
      </c>
      <c r="T449" s="62">
        <f aca="true" t="shared" si="1940" ref="T449:T450">T450</f>
        <v>0</v>
      </c>
      <c r="U449" s="62">
        <f aca="true" t="shared" si="1941" ref="U449:U450">U450</f>
        <v>0</v>
      </c>
      <c r="V449" s="62">
        <f aca="true" t="shared" si="1942" ref="V449:V450">V450</f>
        <v>0</v>
      </c>
      <c r="W449" s="62">
        <f aca="true" t="shared" si="1943" ref="W449:W450">W450</f>
        <v>0</v>
      </c>
      <c r="X449" s="62">
        <f aca="true" t="shared" si="1944" ref="X449:X450">X450</f>
        <v>0</v>
      </c>
      <c r="Y449" s="62">
        <f aca="true" t="shared" si="1945" ref="Y449:Y450">Y450</f>
        <v>0</v>
      </c>
      <c r="Z449" s="62">
        <f aca="true" t="shared" si="1946" ref="Z449:Z450">Z450</f>
        <v>0</v>
      </c>
      <c r="AA449" s="62">
        <f aca="true" t="shared" si="1947" ref="AA449:AA450">AA450</f>
        <v>0</v>
      </c>
      <c r="AB449" s="62">
        <f aca="true" t="shared" si="1948" ref="AB449:AB450">AB450</f>
        <v>0</v>
      </c>
      <c r="AC449" s="62">
        <f aca="true" t="shared" si="1949" ref="AC449:AC450">AC450</f>
        <v>0</v>
      </c>
      <c r="AD449" s="62">
        <f aca="true" t="shared" si="1950" ref="AD449:AD450">AD450</f>
        <v>0</v>
      </c>
      <c r="AE449" s="62">
        <f aca="true" t="shared" si="1951" ref="AE449:AE450">AE450</f>
        <v>44145172.8</v>
      </c>
      <c r="AF449" s="50">
        <v>0</v>
      </c>
      <c r="AG449" s="50">
        <v>0</v>
      </c>
      <c r="AH449" s="50">
        <v>24320300.5</v>
      </c>
      <c r="AI449" s="50">
        <v>42218.61</v>
      </c>
      <c r="AJ449" s="50">
        <v>9413000.64</v>
      </c>
      <c r="AK449" s="51">
        <v>0.7213070084583969</v>
      </c>
      <c r="AL449" s="50">
        <v>0</v>
      </c>
      <c r="AM449" s="51">
        <v>0</v>
      </c>
      <c r="AN449" s="50">
        <v>0</v>
      </c>
    </row>
    <row r="450" spans="1:40" ht="26.25" outlineLevel="3">
      <c r="A450" s="59" t="s">
        <v>214</v>
      </c>
      <c r="B450" s="60" t="s">
        <v>17</v>
      </c>
      <c r="C450" s="60" t="s">
        <v>362</v>
      </c>
      <c r="D450" s="60" t="s">
        <v>364</v>
      </c>
      <c r="E450" s="60" t="s">
        <v>215</v>
      </c>
      <c r="F450" s="61" t="s">
        <v>18</v>
      </c>
      <c r="G450" s="61"/>
      <c r="H450" s="61"/>
      <c r="I450" s="61"/>
      <c r="J450" s="61"/>
      <c r="K450" s="61"/>
      <c r="L450" s="61"/>
      <c r="M450" s="62">
        <f t="shared" si="1933"/>
        <v>46997953.6</v>
      </c>
      <c r="N450" s="62">
        <f t="shared" si="1934"/>
        <v>46997953.6</v>
      </c>
      <c r="O450" s="62">
        <f t="shared" si="1935"/>
        <v>0</v>
      </c>
      <c r="P450" s="62">
        <f t="shared" si="1936"/>
        <v>0</v>
      </c>
      <c r="Q450" s="62">
        <f t="shared" si="1937"/>
        <v>0</v>
      </c>
      <c r="R450" s="62">
        <f t="shared" si="1938"/>
        <v>0</v>
      </c>
      <c r="S450" s="62">
        <f t="shared" si="1939"/>
        <v>0</v>
      </c>
      <c r="T450" s="62">
        <f t="shared" si="1940"/>
        <v>0</v>
      </c>
      <c r="U450" s="62">
        <f t="shared" si="1941"/>
        <v>0</v>
      </c>
      <c r="V450" s="62">
        <f t="shared" si="1942"/>
        <v>0</v>
      </c>
      <c r="W450" s="62">
        <f t="shared" si="1943"/>
        <v>0</v>
      </c>
      <c r="X450" s="62">
        <f t="shared" si="1944"/>
        <v>0</v>
      </c>
      <c r="Y450" s="62">
        <f t="shared" si="1945"/>
        <v>0</v>
      </c>
      <c r="Z450" s="62">
        <f t="shared" si="1946"/>
        <v>0</v>
      </c>
      <c r="AA450" s="62">
        <f t="shared" si="1947"/>
        <v>0</v>
      </c>
      <c r="AB450" s="62">
        <f t="shared" si="1948"/>
        <v>0</v>
      </c>
      <c r="AC450" s="62">
        <f t="shared" si="1949"/>
        <v>0</v>
      </c>
      <c r="AD450" s="62">
        <f t="shared" si="1950"/>
        <v>0</v>
      </c>
      <c r="AE450" s="62">
        <f t="shared" si="1951"/>
        <v>44145172.8</v>
      </c>
      <c r="AF450" s="50">
        <v>0</v>
      </c>
      <c r="AG450" s="50">
        <v>0</v>
      </c>
      <c r="AH450" s="50">
        <v>24320300.5</v>
      </c>
      <c r="AI450" s="50">
        <v>42218.61</v>
      </c>
      <c r="AJ450" s="50">
        <v>9413000.64</v>
      </c>
      <c r="AK450" s="51">
        <v>0.7213070084583969</v>
      </c>
      <c r="AL450" s="50">
        <v>0</v>
      </c>
      <c r="AM450" s="51">
        <v>0</v>
      </c>
      <c r="AN450" s="50">
        <v>0</v>
      </c>
    </row>
    <row r="451" spans="1:40" ht="15.75" outlineLevel="4">
      <c r="A451" s="59" t="s">
        <v>216</v>
      </c>
      <c r="B451" s="60" t="s">
        <v>17</v>
      </c>
      <c r="C451" s="60" t="s">
        <v>362</v>
      </c>
      <c r="D451" s="60" t="s">
        <v>364</v>
      </c>
      <c r="E451" s="60" t="s">
        <v>217</v>
      </c>
      <c r="F451" s="61" t="s">
        <v>18</v>
      </c>
      <c r="G451" s="61"/>
      <c r="H451" s="61"/>
      <c r="I451" s="61"/>
      <c r="J451" s="61"/>
      <c r="K451" s="61"/>
      <c r="L451" s="61"/>
      <c r="M451" s="62">
        <v>46997953.6</v>
      </c>
      <c r="N451" s="63">
        <v>46997953.6</v>
      </c>
      <c r="O451" s="63"/>
      <c r="P451" s="63"/>
      <c r="Q451" s="63"/>
      <c r="R451" s="63"/>
      <c r="S451" s="63"/>
      <c r="T451" s="63"/>
      <c r="U451" s="63"/>
      <c r="V451" s="63"/>
      <c r="W451" s="63"/>
      <c r="X451" s="63"/>
      <c r="Y451" s="63"/>
      <c r="Z451" s="63"/>
      <c r="AA451" s="63"/>
      <c r="AB451" s="63"/>
      <c r="AC451" s="63"/>
      <c r="AD451" s="63"/>
      <c r="AE451" s="64">
        <v>44145172.8</v>
      </c>
      <c r="AF451" s="50">
        <v>0</v>
      </c>
      <c r="AG451" s="50">
        <v>0</v>
      </c>
      <c r="AH451" s="50">
        <v>24320300.5</v>
      </c>
      <c r="AI451" s="50">
        <v>42218.61</v>
      </c>
      <c r="AJ451" s="50">
        <v>9413000.64</v>
      </c>
      <c r="AK451" s="51">
        <v>0.7213070084583969</v>
      </c>
      <c r="AL451" s="50">
        <v>0</v>
      </c>
      <c r="AM451" s="51">
        <v>0</v>
      </c>
      <c r="AN451" s="50">
        <v>0</v>
      </c>
    </row>
    <row r="452" spans="1:40" ht="26.25" outlineLevel="4">
      <c r="A452" s="59" t="s">
        <v>308</v>
      </c>
      <c r="B452" s="60" t="s">
        <v>17</v>
      </c>
      <c r="C452" s="60" t="s">
        <v>362</v>
      </c>
      <c r="D452" s="60" t="s">
        <v>309</v>
      </c>
      <c r="E452" s="60"/>
      <c r="F452" s="61"/>
      <c r="G452" s="61"/>
      <c r="H452" s="61"/>
      <c r="I452" s="61"/>
      <c r="J452" s="61"/>
      <c r="K452" s="61"/>
      <c r="L452" s="61"/>
      <c r="M452" s="62">
        <f aca="true" t="shared" si="1952" ref="M452:M453">M453</f>
        <v>231.77</v>
      </c>
      <c r="N452" s="62">
        <f aca="true" t="shared" si="1953" ref="N452:N453">N453</f>
        <v>231.77</v>
      </c>
      <c r="O452" s="62">
        <f aca="true" t="shared" si="1954" ref="O452:O453">O453</f>
        <v>231.77</v>
      </c>
      <c r="P452" s="62">
        <f aca="true" t="shared" si="1955" ref="P452:P453">P453</f>
        <v>231.77</v>
      </c>
      <c r="Q452" s="62">
        <f aca="true" t="shared" si="1956" ref="Q452:Q453">Q453</f>
        <v>231.77</v>
      </c>
      <c r="R452" s="62">
        <f aca="true" t="shared" si="1957" ref="R452:R453">R453</f>
        <v>231.77</v>
      </c>
      <c r="S452" s="62">
        <f aca="true" t="shared" si="1958" ref="S452:S453">S453</f>
        <v>231.77</v>
      </c>
      <c r="T452" s="62">
        <f aca="true" t="shared" si="1959" ref="T452:T453">T453</f>
        <v>231.77</v>
      </c>
      <c r="U452" s="62">
        <f aca="true" t="shared" si="1960" ref="U452:U453">U453</f>
        <v>231.77</v>
      </c>
      <c r="V452" s="62">
        <f aca="true" t="shared" si="1961" ref="V452:V453">V453</f>
        <v>231.77</v>
      </c>
      <c r="W452" s="62">
        <f aca="true" t="shared" si="1962" ref="W452:W453">W453</f>
        <v>231.77</v>
      </c>
      <c r="X452" s="62">
        <f aca="true" t="shared" si="1963" ref="X452:X453">X453</f>
        <v>231.77</v>
      </c>
      <c r="Y452" s="62">
        <f aca="true" t="shared" si="1964" ref="Y452:Y453">Y453</f>
        <v>231.77</v>
      </c>
      <c r="Z452" s="62">
        <f aca="true" t="shared" si="1965" ref="Z452:Z453">Z453</f>
        <v>231.77</v>
      </c>
      <c r="AA452" s="62">
        <f aca="true" t="shared" si="1966" ref="AA452:AA453">AA453</f>
        <v>231.77</v>
      </c>
      <c r="AB452" s="62">
        <f aca="true" t="shared" si="1967" ref="AB452:AB453">AB453</f>
        <v>231.77</v>
      </c>
      <c r="AC452" s="62">
        <f aca="true" t="shared" si="1968" ref="AC452:AC453">AC453</f>
        <v>231.77</v>
      </c>
      <c r="AD452" s="62">
        <f aca="true" t="shared" si="1969" ref="AD452:AD453">AD453</f>
        <v>231.77</v>
      </c>
      <c r="AE452" s="62">
        <f aca="true" t="shared" si="1970" ref="AE452:AE453">AE453</f>
        <v>231.77</v>
      </c>
      <c r="AF452" s="50"/>
      <c r="AG452" s="50"/>
      <c r="AH452" s="50"/>
      <c r="AI452" s="50"/>
      <c r="AJ452" s="50"/>
      <c r="AK452" s="51"/>
      <c r="AL452" s="50"/>
      <c r="AM452" s="51"/>
      <c r="AN452" s="50"/>
    </row>
    <row r="453" spans="1:40" ht="26.25" outlineLevel="4">
      <c r="A453" s="59" t="s">
        <v>214</v>
      </c>
      <c r="B453" s="60" t="s">
        <v>17</v>
      </c>
      <c r="C453" s="60" t="s">
        <v>362</v>
      </c>
      <c r="D453" s="60" t="s">
        <v>309</v>
      </c>
      <c r="E453" s="60" t="s">
        <v>215</v>
      </c>
      <c r="F453" s="61"/>
      <c r="G453" s="61"/>
      <c r="H453" s="61"/>
      <c r="I453" s="61"/>
      <c r="J453" s="61"/>
      <c r="K453" s="61"/>
      <c r="L453" s="61"/>
      <c r="M453" s="62">
        <f t="shared" si="1952"/>
        <v>231.77</v>
      </c>
      <c r="N453" s="62">
        <f t="shared" si="1953"/>
        <v>231.77</v>
      </c>
      <c r="O453" s="62">
        <f t="shared" si="1954"/>
        <v>231.77</v>
      </c>
      <c r="P453" s="62">
        <f t="shared" si="1955"/>
        <v>231.77</v>
      </c>
      <c r="Q453" s="62">
        <f t="shared" si="1956"/>
        <v>231.77</v>
      </c>
      <c r="R453" s="62">
        <f t="shared" si="1957"/>
        <v>231.77</v>
      </c>
      <c r="S453" s="62">
        <f t="shared" si="1958"/>
        <v>231.77</v>
      </c>
      <c r="T453" s="62">
        <f t="shared" si="1959"/>
        <v>231.77</v>
      </c>
      <c r="U453" s="62">
        <f t="shared" si="1960"/>
        <v>231.77</v>
      </c>
      <c r="V453" s="62">
        <f t="shared" si="1961"/>
        <v>231.77</v>
      </c>
      <c r="W453" s="62">
        <f t="shared" si="1962"/>
        <v>231.77</v>
      </c>
      <c r="X453" s="62">
        <f t="shared" si="1963"/>
        <v>231.77</v>
      </c>
      <c r="Y453" s="62">
        <f t="shared" si="1964"/>
        <v>231.77</v>
      </c>
      <c r="Z453" s="62">
        <f t="shared" si="1965"/>
        <v>231.77</v>
      </c>
      <c r="AA453" s="62">
        <f t="shared" si="1966"/>
        <v>231.77</v>
      </c>
      <c r="AB453" s="62">
        <f t="shared" si="1967"/>
        <v>231.77</v>
      </c>
      <c r="AC453" s="62">
        <f t="shared" si="1968"/>
        <v>231.77</v>
      </c>
      <c r="AD453" s="62">
        <f t="shared" si="1969"/>
        <v>231.77</v>
      </c>
      <c r="AE453" s="62">
        <f t="shared" si="1970"/>
        <v>231.77</v>
      </c>
      <c r="AF453" s="50"/>
      <c r="AG453" s="50"/>
      <c r="AH453" s="50"/>
      <c r="AI453" s="50"/>
      <c r="AJ453" s="50"/>
      <c r="AK453" s="51"/>
      <c r="AL453" s="50"/>
      <c r="AM453" s="51"/>
      <c r="AN453" s="50"/>
    </row>
    <row r="454" spans="1:40" ht="15.75" outlineLevel="4">
      <c r="A454" s="59" t="s">
        <v>216</v>
      </c>
      <c r="B454" s="60" t="s">
        <v>17</v>
      </c>
      <c r="C454" s="60" t="s">
        <v>362</v>
      </c>
      <c r="D454" s="60" t="s">
        <v>309</v>
      </c>
      <c r="E454" s="60" t="s">
        <v>217</v>
      </c>
      <c r="F454" s="61"/>
      <c r="G454" s="61"/>
      <c r="H454" s="61"/>
      <c r="I454" s="61"/>
      <c r="J454" s="61"/>
      <c r="K454" s="61"/>
      <c r="L454" s="61"/>
      <c r="M454" s="62">
        <v>231.77</v>
      </c>
      <c r="N454" s="63">
        <v>231.77</v>
      </c>
      <c r="O454" s="63">
        <v>231.77</v>
      </c>
      <c r="P454" s="63">
        <v>231.77</v>
      </c>
      <c r="Q454" s="63">
        <v>231.77</v>
      </c>
      <c r="R454" s="63">
        <v>231.77</v>
      </c>
      <c r="S454" s="63">
        <v>231.77</v>
      </c>
      <c r="T454" s="63">
        <v>231.77</v>
      </c>
      <c r="U454" s="63">
        <v>231.77</v>
      </c>
      <c r="V454" s="63">
        <v>231.77</v>
      </c>
      <c r="W454" s="63">
        <v>231.77</v>
      </c>
      <c r="X454" s="63">
        <v>231.77</v>
      </c>
      <c r="Y454" s="63">
        <v>231.77</v>
      </c>
      <c r="Z454" s="63">
        <v>231.77</v>
      </c>
      <c r="AA454" s="63">
        <v>231.77</v>
      </c>
      <c r="AB454" s="63">
        <v>231.77</v>
      </c>
      <c r="AC454" s="63">
        <v>231.77</v>
      </c>
      <c r="AD454" s="63">
        <v>231.77</v>
      </c>
      <c r="AE454" s="64">
        <v>231.77</v>
      </c>
      <c r="AF454" s="50"/>
      <c r="AG454" s="50"/>
      <c r="AH454" s="50"/>
      <c r="AI454" s="50"/>
      <c r="AJ454" s="50"/>
      <c r="AK454" s="51"/>
      <c r="AL454" s="50"/>
      <c r="AM454" s="51"/>
      <c r="AN454" s="50"/>
    </row>
    <row r="455" spans="1:40" ht="74.25" outlineLevel="4">
      <c r="A455" s="59" t="s">
        <v>365</v>
      </c>
      <c r="B455" s="60" t="s">
        <v>17</v>
      </c>
      <c r="C455" s="60" t="s">
        <v>362</v>
      </c>
      <c r="D455" s="60" t="s">
        <v>366</v>
      </c>
      <c r="E455" s="60"/>
      <c r="F455" s="61"/>
      <c r="G455" s="61"/>
      <c r="H455" s="61"/>
      <c r="I455" s="61"/>
      <c r="J455" s="61"/>
      <c r="K455" s="61"/>
      <c r="L455" s="61"/>
      <c r="M455" s="62">
        <f aca="true" t="shared" si="1971" ref="M455:M456">M456</f>
        <v>479939</v>
      </c>
      <c r="N455" s="62">
        <f aca="true" t="shared" si="1972" ref="N455:N456">N456</f>
        <v>479939</v>
      </c>
      <c r="O455" s="62">
        <f aca="true" t="shared" si="1973" ref="O455:O456">O456</f>
        <v>479939</v>
      </c>
      <c r="P455" s="62">
        <f aca="true" t="shared" si="1974" ref="P455:P456">P456</f>
        <v>479939</v>
      </c>
      <c r="Q455" s="62">
        <f aca="true" t="shared" si="1975" ref="Q455:Q456">Q456</f>
        <v>479939</v>
      </c>
      <c r="R455" s="62">
        <f aca="true" t="shared" si="1976" ref="R455:R456">R456</f>
        <v>479939</v>
      </c>
      <c r="S455" s="62">
        <f aca="true" t="shared" si="1977" ref="S455:S456">S456</f>
        <v>479939</v>
      </c>
      <c r="T455" s="62">
        <f aca="true" t="shared" si="1978" ref="T455:T456">T456</f>
        <v>479939</v>
      </c>
      <c r="U455" s="62">
        <f aca="true" t="shared" si="1979" ref="U455:U456">U456</f>
        <v>479939</v>
      </c>
      <c r="V455" s="62">
        <f aca="true" t="shared" si="1980" ref="V455:V456">V456</f>
        <v>479939</v>
      </c>
      <c r="W455" s="62">
        <f aca="true" t="shared" si="1981" ref="W455:W456">W456</f>
        <v>479939</v>
      </c>
      <c r="X455" s="62">
        <f aca="true" t="shared" si="1982" ref="X455:X456">X456</f>
        <v>479939</v>
      </c>
      <c r="Y455" s="62">
        <f aca="true" t="shared" si="1983" ref="Y455:Y456">Y456</f>
        <v>479939</v>
      </c>
      <c r="Z455" s="62">
        <f aca="true" t="shared" si="1984" ref="Z455:Z456">Z456</f>
        <v>479939</v>
      </c>
      <c r="AA455" s="62">
        <f aca="true" t="shared" si="1985" ref="AA455:AA456">AA456</f>
        <v>479939</v>
      </c>
      <c r="AB455" s="62">
        <f aca="true" t="shared" si="1986" ref="AB455:AB456">AB456</f>
        <v>479939</v>
      </c>
      <c r="AC455" s="62">
        <f aca="true" t="shared" si="1987" ref="AC455:AC456">AC456</f>
        <v>479939</v>
      </c>
      <c r="AD455" s="62">
        <f aca="true" t="shared" si="1988" ref="AD455:AD456">AD456</f>
        <v>479939</v>
      </c>
      <c r="AE455" s="62">
        <f aca="true" t="shared" si="1989" ref="AE455:AE456">AE456</f>
        <v>479939</v>
      </c>
      <c r="AF455" s="50"/>
      <c r="AG455" s="50"/>
      <c r="AH455" s="50"/>
      <c r="AI455" s="50"/>
      <c r="AJ455" s="50"/>
      <c r="AK455" s="51"/>
      <c r="AL455" s="50"/>
      <c r="AM455" s="51"/>
      <c r="AN455" s="50"/>
    </row>
    <row r="456" spans="1:40" ht="26.25" outlineLevel="4">
      <c r="A456" s="59" t="s">
        <v>214</v>
      </c>
      <c r="B456" s="60" t="s">
        <v>17</v>
      </c>
      <c r="C456" s="60" t="s">
        <v>362</v>
      </c>
      <c r="D456" s="60" t="s">
        <v>366</v>
      </c>
      <c r="E456" s="60" t="s">
        <v>215</v>
      </c>
      <c r="F456" s="61"/>
      <c r="G456" s="61"/>
      <c r="H456" s="61"/>
      <c r="I456" s="61"/>
      <c r="J456" s="61"/>
      <c r="K456" s="61"/>
      <c r="L456" s="61"/>
      <c r="M456" s="62">
        <f t="shared" si="1971"/>
        <v>479939</v>
      </c>
      <c r="N456" s="62">
        <f t="shared" si="1972"/>
        <v>479939</v>
      </c>
      <c r="O456" s="62">
        <f t="shared" si="1973"/>
        <v>479939</v>
      </c>
      <c r="P456" s="62">
        <f t="shared" si="1974"/>
        <v>479939</v>
      </c>
      <c r="Q456" s="62">
        <f t="shared" si="1975"/>
        <v>479939</v>
      </c>
      <c r="R456" s="62">
        <f t="shared" si="1976"/>
        <v>479939</v>
      </c>
      <c r="S456" s="62">
        <f t="shared" si="1977"/>
        <v>479939</v>
      </c>
      <c r="T456" s="62">
        <f t="shared" si="1978"/>
        <v>479939</v>
      </c>
      <c r="U456" s="62">
        <f t="shared" si="1979"/>
        <v>479939</v>
      </c>
      <c r="V456" s="62">
        <f t="shared" si="1980"/>
        <v>479939</v>
      </c>
      <c r="W456" s="62">
        <f t="shared" si="1981"/>
        <v>479939</v>
      </c>
      <c r="X456" s="62">
        <f t="shared" si="1982"/>
        <v>479939</v>
      </c>
      <c r="Y456" s="62">
        <f t="shared" si="1983"/>
        <v>479939</v>
      </c>
      <c r="Z456" s="62">
        <f t="shared" si="1984"/>
        <v>479939</v>
      </c>
      <c r="AA456" s="62">
        <f t="shared" si="1985"/>
        <v>479939</v>
      </c>
      <c r="AB456" s="62">
        <f t="shared" si="1986"/>
        <v>479939</v>
      </c>
      <c r="AC456" s="62">
        <f t="shared" si="1987"/>
        <v>479939</v>
      </c>
      <c r="AD456" s="62">
        <f t="shared" si="1988"/>
        <v>479939</v>
      </c>
      <c r="AE456" s="62">
        <f t="shared" si="1989"/>
        <v>479939</v>
      </c>
      <c r="AF456" s="50"/>
      <c r="AG456" s="50"/>
      <c r="AH456" s="50"/>
      <c r="AI456" s="50"/>
      <c r="AJ456" s="50"/>
      <c r="AK456" s="51"/>
      <c r="AL456" s="50"/>
      <c r="AM456" s="51"/>
      <c r="AN456" s="50"/>
    </row>
    <row r="457" spans="1:40" ht="15.75" outlineLevel="4">
      <c r="A457" s="59" t="s">
        <v>216</v>
      </c>
      <c r="B457" s="60" t="s">
        <v>17</v>
      </c>
      <c r="C457" s="60" t="s">
        <v>362</v>
      </c>
      <c r="D457" s="60" t="s">
        <v>366</v>
      </c>
      <c r="E457" s="60" t="s">
        <v>217</v>
      </c>
      <c r="F457" s="61"/>
      <c r="G457" s="61"/>
      <c r="H457" s="61"/>
      <c r="I457" s="61"/>
      <c r="J457" s="61"/>
      <c r="K457" s="61"/>
      <c r="L457" s="61"/>
      <c r="M457" s="62">
        <v>479939</v>
      </c>
      <c r="N457" s="63">
        <v>479939</v>
      </c>
      <c r="O457" s="63">
        <v>479939</v>
      </c>
      <c r="P457" s="63">
        <v>479939</v>
      </c>
      <c r="Q457" s="63">
        <v>479939</v>
      </c>
      <c r="R457" s="63">
        <v>479939</v>
      </c>
      <c r="S457" s="63">
        <v>479939</v>
      </c>
      <c r="T457" s="63">
        <v>479939</v>
      </c>
      <c r="U457" s="63">
        <v>479939</v>
      </c>
      <c r="V457" s="63">
        <v>479939</v>
      </c>
      <c r="W457" s="63">
        <v>479939</v>
      </c>
      <c r="X457" s="63">
        <v>479939</v>
      </c>
      <c r="Y457" s="63">
        <v>479939</v>
      </c>
      <c r="Z457" s="63">
        <v>479939</v>
      </c>
      <c r="AA457" s="63">
        <v>479939</v>
      </c>
      <c r="AB457" s="63">
        <v>479939</v>
      </c>
      <c r="AC457" s="63">
        <v>479939</v>
      </c>
      <c r="AD457" s="63">
        <v>479939</v>
      </c>
      <c r="AE457" s="64">
        <v>479939</v>
      </c>
      <c r="AF457" s="50"/>
      <c r="AG457" s="50"/>
      <c r="AH457" s="50"/>
      <c r="AI457" s="50"/>
      <c r="AJ457" s="50"/>
      <c r="AK457" s="51"/>
      <c r="AL457" s="50"/>
      <c r="AM457" s="51"/>
      <c r="AN457" s="50"/>
    </row>
    <row r="458" spans="1:40" ht="15.75" outlineLevel="5">
      <c r="A458" s="46" t="s">
        <v>367</v>
      </c>
      <c r="B458" s="47" t="s">
        <v>17</v>
      </c>
      <c r="C458" s="47" t="s">
        <v>368</v>
      </c>
      <c r="D458" s="47"/>
      <c r="E458" s="47"/>
      <c r="F458" s="48" t="s">
        <v>18</v>
      </c>
      <c r="G458" s="48"/>
      <c r="H458" s="48"/>
      <c r="I458" s="48"/>
      <c r="J458" s="48"/>
      <c r="K458" s="48"/>
      <c r="L458" s="48"/>
      <c r="M458" s="49">
        <f>M459+M474+M490</f>
        <v>1199537649.04</v>
      </c>
      <c r="N458" s="49">
        <f>N459+N474+N490</f>
        <v>1289626596.4</v>
      </c>
      <c r="O458" s="49">
        <f>O459+O474+O490</f>
        <v>1135588634.8</v>
      </c>
      <c r="P458" s="49">
        <f>P459+P474+P490</f>
        <v>1135588634.8</v>
      </c>
      <c r="Q458" s="49">
        <f>Q459+Q474+Q490</f>
        <v>1135588634.8</v>
      </c>
      <c r="R458" s="49">
        <f>R459+R474+R490</f>
        <v>1135588634.8</v>
      </c>
      <c r="S458" s="49">
        <f>S459+S474+S490</f>
        <v>1135588634.8</v>
      </c>
      <c r="T458" s="49">
        <f>T459+T474+T490</f>
        <v>1135588634.8</v>
      </c>
      <c r="U458" s="49">
        <f>U459+U474+U490</f>
        <v>1135588634.8</v>
      </c>
      <c r="V458" s="49">
        <f>V459+V474+V490</f>
        <v>1135588634.8</v>
      </c>
      <c r="W458" s="49">
        <f>W459+W474+W490</f>
        <v>1135588634.8</v>
      </c>
      <c r="X458" s="49">
        <f>X459+X474+X490</f>
        <v>1135588634.8</v>
      </c>
      <c r="Y458" s="49">
        <f>Y459+Y474+Y490</f>
        <v>1135588634.8</v>
      </c>
      <c r="Z458" s="49">
        <f>Z459+Z474+Z490</f>
        <v>1135588634.8</v>
      </c>
      <c r="AA458" s="49">
        <f>AA459+AA474+AA490</f>
        <v>1135588634.8</v>
      </c>
      <c r="AB458" s="49">
        <f>AB459+AB474+AB490</f>
        <v>1135588634.8</v>
      </c>
      <c r="AC458" s="49">
        <f>AC459+AC474+AC490</f>
        <v>1135588634.8</v>
      </c>
      <c r="AD458" s="49">
        <f>AD459+AD474+AD490</f>
        <v>1135588634.8</v>
      </c>
      <c r="AE458" s="49">
        <f>AE459+AE474+AE490</f>
        <v>1271547395.38</v>
      </c>
      <c r="AF458" s="50">
        <v>0</v>
      </c>
      <c r="AG458" s="50">
        <v>0</v>
      </c>
      <c r="AH458" s="50">
        <v>24320300.5</v>
      </c>
      <c r="AI458" s="50">
        <v>42218.61</v>
      </c>
      <c r="AJ458" s="50">
        <v>9413000.64</v>
      </c>
      <c r="AK458" s="51">
        <v>0.7213070084583969</v>
      </c>
      <c r="AL458" s="50">
        <v>0</v>
      </c>
      <c r="AM458" s="51">
        <v>0</v>
      </c>
      <c r="AN458" s="50">
        <v>0</v>
      </c>
    </row>
    <row r="459" spans="1:40" ht="15.75" outlineLevel="6">
      <c r="A459" s="52" t="s">
        <v>369</v>
      </c>
      <c r="B459" s="53" t="s">
        <v>17</v>
      </c>
      <c r="C459" s="53" t="s">
        <v>370</v>
      </c>
      <c r="D459" s="53"/>
      <c r="E459" s="53"/>
      <c r="F459" s="54" t="s">
        <v>18</v>
      </c>
      <c r="G459" s="54"/>
      <c r="H459" s="54"/>
      <c r="I459" s="54"/>
      <c r="J459" s="54"/>
      <c r="K459" s="54"/>
      <c r="L459" s="54"/>
      <c r="M459" s="55">
        <f aca="true" t="shared" si="1990" ref="M459:M460">M460</f>
        <v>115527961.60000001</v>
      </c>
      <c r="N459" s="55">
        <f aca="true" t="shared" si="1991" ref="N459:N460">N460</f>
        <v>115527961.6</v>
      </c>
      <c r="O459" s="55">
        <f aca="true" t="shared" si="1992" ref="O459:O460">O460</f>
        <v>0</v>
      </c>
      <c r="P459" s="55">
        <f aca="true" t="shared" si="1993" ref="P459:P460">P460</f>
        <v>0</v>
      </c>
      <c r="Q459" s="55">
        <f aca="true" t="shared" si="1994" ref="Q459:Q460">Q460</f>
        <v>0</v>
      </c>
      <c r="R459" s="55">
        <f aca="true" t="shared" si="1995" ref="R459:R460">R460</f>
        <v>0</v>
      </c>
      <c r="S459" s="55">
        <f aca="true" t="shared" si="1996" ref="S459:S460">S460</f>
        <v>0</v>
      </c>
      <c r="T459" s="55">
        <f aca="true" t="shared" si="1997" ref="T459:T460">T460</f>
        <v>0</v>
      </c>
      <c r="U459" s="55">
        <f aca="true" t="shared" si="1998" ref="U459:U460">U460</f>
        <v>0</v>
      </c>
      <c r="V459" s="55">
        <f aca="true" t="shared" si="1999" ref="V459:V460">V460</f>
        <v>0</v>
      </c>
      <c r="W459" s="55">
        <f aca="true" t="shared" si="2000" ref="W459:W460">W460</f>
        <v>0</v>
      </c>
      <c r="X459" s="55">
        <f aca="true" t="shared" si="2001" ref="X459:X460">X460</f>
        <v>0</v>
      </c>
      <c r="Y459" s="55">
        <f aca="true" t="shared" si="2002" ref="Y459:Y460">Y460</f>
        <v>0</v>
      </c>
      <c r="Z459" s="55">
        <f aca="true" t="shared" si="2003" ref="Z459:Z460">Z460</f>
        <v>0</v>
      </c>
      <c r="AA459" s="55">
        <f aca="true" t="shared" si="2004" ref="AA459:AA460">AA460</f>
        <v>0</v>
      </c>
      <c r="AB459" s="55">
        <f aca="true" t="shared" si="2005" ref="AB459:AB460">AB460</f>
        <v>0</v>
      </c>
      <c r="AC459" s="55">
        <f aca="true" t="shared" si="2006" ref="AC459:AC460">AC460</f>
        <v>0</v>
      </c>
      <c r="AD459" s="55">
        <f aca="true" t="shared" si="2007" ref="AD459:AD460">AD460</f>
        <v>0</v>
      </c>
      <c r="AE459" s="55">
        <f aca="true" t="shared" si="2008" ref="AE459:AE460">AE460</f>
        <v>97479101.18</v>
      </c>
      <c r="AF459" s="50">
        <v>0</v>
      </c>
      <c r="AG459" s="50">
        <v>0</v>
      </c>
      <c r="AH459" s="50">
        <v>22448206.8</v>
      </c>
      <c r="AI459" s="50">
        <v>42218.61</v>
      </c>
      <c r="AJ459" s="50">
        <v>9413000.64</v>
      </c>
      <c r="AK459" s="51">
        <v>0.7049532979546566</v>
      </c>
      <c r="AL459" s="50">
        <v>0</v>
      </c>
      <c r="AM459" s="51">
        <v>0</v>
      </c>
      <c r="AN459" s="50">
        <v>0</v>
      </c>
    </row>
    <row r="460" spans="1:40" ht="26.25" outlineLevel="7">
      <c r="A460" s="59" t="s">
        <v>371</v>
      </c>
      <c r="B460" s="60" t="s">
        <v>17</v>
      </c>
      <c r="C460" s="60" t="s">
        <v>370</v>
      </c>
      <c r="D460" s="60" t="s">
        <v>372</v>
      </c>
      <c r="E460" s="60"/>
      <c r="F460" s="61" t="s">
        <v>18</v>
      </c>
      <c r="G460" s="61"/>
      <c r="H460" s="61"/>
      <c r="I460" s="61"/>
      <c r="J460" s="61"/>
      <c r="K460" s="61"/>
      <c r="L460" s="61"/>
      <c r="M460" s="62">
        <f t="shared" si="1990"/>
        <v>115527961.60000001</v>
      </c>
      <c r="N460" s="62">
        <f t="shared" si="1991"/>
        <v>115527961.6</v>
      </c>
      <c r="O460" s="62">
        <f t="shared" si="1992"/>
        <v>0</v>
      </c>
      <c r="P460" s="62">
        <f t="shared" si="1993"/>
        <v>0</v>
      </c>
      <c r="Q460" s="62">
        <f t="shared" si="1994"/>
        <v>0</v>
      </c>
      <c r="R460" s="62">
        <f t="shared" si="1995"/>
        <v>0</v>
      </c>
      <c r="S460" s="62">
        <f t="shared" si="1996"/>
        <v>0</v>
      </c>
      <c r="T460" s="62">
        <f t="shared" si="1997"/>
        <v>0</v>
      </c>
      <c r="U460" s="62">
        <f t="shared" si="1998"/>
        <v>0</v>
      </c>
      <c r="V460" s="62">
        <f t="shared" si="1999"/>
        <v>0</v>
      </c>
      <c r="W460" s="62">
        <f t="shared" si="2000"/>
        <v>0</v>
      </c>
      <c r="X460" s="62">
        <f t="shared" si="2001"/>
        <v>0</v>
      </c>
      <c r="Y460" s="62">
        <f t="shared" si="2002"/>
        <v>0</v>
      </c>
      <c r="Z460" s="62">
        <f t="shared" si="2003"/>
        <v>0</v>
      </c>
      <c r="AA460" s="62">
        <f t="shared" si="2004"/>
        <v>0</v>
      </c>
      <c r="AB460" s="62">
        <f t="shared" si="2005"/>
        <v>0</v>
      </c>
      <c r="AC460" s="62">
        <f t="shared" si="2006"/>
        <v>0</v>
      </c>
      <c r="AD460" s="62">
        <f t="shared" si="2007"/>
        <v>0</v>
      </c>
      <c r="AE460" s="62">
        <f t="shared" si="2008"/>
        <v>97479101.18</v>
      </c>
      <c r="AF460" s="50">
        <v>0</v>
      </c>
      <c r="AG460" s="50">
        <v>0</v>
      </c>
      <c r="AH460" s="50">
        <v>14799958.29</v>
      </c>
      <c r="AI460" s="50">
        <v>0</v>
      </c>
      <c r="AJ460" s="50">
        <v>41.71</v>
      </c>
      <c r="AK460" s="51">
        <v>0.9999971817567568</v>
      </c>
      <c r="AL460" s="50">
        <v>0</v>
      </c>
      <c r="AM460" s="51">
        <v>0</v>
      </c>
      <c r="AN460" s="50">
        <v>0</v>
      </c>
    </row>
    <row r="461" spans="1:40" ht="26.25" outlineLevel="7">
      <c r="A461" s="59" t="s">
        <v>373</v>
      </c>
      <c r="B461" s="60" t="s">
        <v>17</v>
      </c>
      <c r="C461" s="60" t="s">
        <v>370</v>
      </c>
      <c r="D461" s="60" t="s">
        <v>374</v>
      </c>
      <c r="E461" s="60"/>
      <c r="F461" s="61" t="s">
        <v>18</v>
      </c>
      <c r="G461" s="61"/>
      <c r="H461" s="61"/>
      <c r="I461" s="61"/>
      <c r="J461" s="61"/>
      <c r="K461" s="61"/>
      <c r="L461" s="61"/>
      <c r="M461" s="62">
        <f>M462+M465+M468+M471</f>
        <v>115527961.60000001</v>
      </c>
      <c r="N461" s="62">
        <f>N462+N465+N468+N471</f>
        <v>115527961.6</v>
      </c>
      <c r="O461" s="62">
        <f>O462+O465+O468+O471</f>
        <v>0</v>
      </c>
      <c r="P461" s="62">
        <f>P462+P465+P468+P471</f>
        <v>0</v>
      </c>
      <c r="Q461" s="62">
        <f>Q462+Q465+Q468+Q471</f>
        <v>0</v>
      </c>
      <c r="R461" s="62">
        <f>R462+R465+R468+R471</f>
        <v>0</v>
      </c>
      <c r="S461" s="62">
        <f>S462+S465+S468+S471</f>
        <v>0</v>
      </c>
      <c r="T461" s="62">
        <f>T462+T465+T468+T471</f>
        <v>0</v>
      </c>
      <c r="U461" s="62">
        <f>U462+U465+U468+U471</f>
        <v>0</v>
      </c>
      <c r="V461" s="62">
        <f>V462+V465+V468+V471</f>
        <v>0</v>
      </c>
      <c r="W461" s="62">
        <f>W462+W465+W468+W471</f>
        <v>0</v>
      </c>
      <c r="X461" s="62">
        <f>X462+X465+X468+X471</f>
        <v>0</v>
      </c>
      <c r="Y461" s="62">
        <f>Y462+Y465+Y468+Y471</f>
        <v>0</v>
      </c>
      <c r="Z461" s="62">
        <f>Z462+Z465+Z468+Z471</f>
        <v>0</v>
      </c>
      <c r="AA461" s="62">
        <f>AA462+AA465+AA468+AA471</f>
        <v>0</v>
      </c>
      <c r="AB461" s="62">
        <f>AB462+AB465+AB468+AB471</f>
        <v>0</v>
      </c>
      <c r="AC461" s="62">
        <f>AC462+AC465+AC468+AC471</f>
        <v>0</v>
      </c>
      <c r="AD461" s="62">
        <f>AD462+AD465+AD468+AD471</f>
        <v>0</v>
      </c>
      <c r="AE461" s="62">
        <f>AE462+AE465+AE468+AE471</f>
        <v>97479101.18</v>
      </c>
      <c r="AF461" s="50">
        <v>0</v>
      </c>
      <c r="AG461" s="50">
        <v>0</v>
      </c>
      <c r="AH461" s="50">
        <v>14799958.29</v>
      </c>
      <c r="AI461" s="50">
        <v>0</v>
      </c>
      <c r="AJ461" s="50">
        <v>41.71</v>
      </c>
      <c r="AK461" s="51">
        <v>0.9999971817567568</v>
      </c>
      <c r="AL461" s="50">
        <v>0</v>
      </c>
      <c r="AM461" s="51">
        <v>0</v>
      </c>
      <c r="AN461" s="50">
        <v>0</v>
      </c>
    </row>
    <row r="462" spans="1:40" ht="26.25" outlineLevel="7">
      <c r="A462" s="59" t="s">
        <v>375</v>
      </c>
      <c r="B462" s="60" t="s">
        <v>17</v>
      </c>
      <c r="C462" s="60" t="s">
        <v>370</v>
      </c>
      <c r="D462" s="60" t="s">
        <v>376</v>
      </c>
      <c r="E462" s="60"/>
      <c r="F462" s="61" t="s">
        <v>18</v>
      </c>
      <c r="G462" s="61"/>
      <c r="H462" s="61"/>
      <c r="I462" s="61"/>
      <c r="J462" s="61"/>
      <c r="K462" s="61"/>
      <c r="L462" s="61"/>
      <c r="M462" s="62">
        <f aca="true" t="shared" si="2009" ref="M462:M463">M463</f>
        <v>7810424.73</v>
      </c>
      <c r="N462" s="62">
        <f aca="true" t="shared" si="2010" ref="N462:N463">N463</f>
        <v>12767594.93</v>
      </c>
      <c r="O462" s="62">
        <f aca="true" t="shared" si="2011" ref="O462:O463">O463</f>
        <v>0</v>
      </c>
      <c r="P462" s="62">
        <f aca="true" t="shared" si="2012" ref="P462:P463">P463</f>
        <v>0</v>
      </c>
      <c r="Q462" s="62">
        <f aca="true" t="shared" si="2013" ref="Q462:Q463">Q463</f>
        <v>0</v>
      </c>
      <c r="R462" s="62">
        <f aca="true" t="shared" si="2014" ref="R462:R463">R463</f>
        <v>0</v>
      </c>
      <c r="S462" s="62">
        <f aca="true" t="shared" si="2015" ref="S462:S463">S463</f>
        <v>0</v>
      </c>
      <c r="T462" s="62">
        <f aca="true" t="shared" si="2016" ref="T462:T463">T463</f>
        <v>0</v>
      </c>
      <c r="U462" s="62">
        <f aca="true" t="shared" si="2017" ref="U462:U463">U463</f>
        <v>0</v>
      </c>
      <c r="V462" s="62">
        <f aca="true" t="shared" si="2018" ref="V462:V463">V463</f>
        <v>0</v>
      </c>
      <c r="W462" s="62">
        <f aca="true" t="shared" si="2019" ref="W462:W463">W463</f>
        <v>0</v>
      </c>
      <c r="X462" s="62">
        <f aca="true" t="shared" si="2020" ref="X462:X463">X463</f>
        <v>0</v>
      </c>
      <c r="Y462" s="62">
        <f aca="true" t="shared" si="2021" ref="Y462:Y463">Y463</f>
        <v>0</v>
      </c>
      <c r="Z462" s="62">
        <f aca="true" t="shared" si="2022" ref="Z462:Z463">Z463</f>
        <v>0</v>
      </c>
      <c r="AA462" s="62">
        <f aca="true" t="shared" si="2023" ref="AA462:AA463">AA463</f>
        <v>0</v>
      </c>
      <c r="AB462" s="62">
        <f aca="true" t="shared" si="2024" ref="AB462:AB463">AB463</f>
        <v>0</v>
      </c>
      <c r="AC462" s="62">
        <f aca="true" t="shared" si="2025" ref="AC462:AC463">AC463</f>
        <v>0</v>
      </c>
      <c r="AD462" s="62">
        <f aca="true" t="shared" si="2026" ref="AD462:AD463">AD463</f>
        <v>0</v>
      </c>
      <c r="AE462" s="62">
        <f aca="true" t="shared" si="2027" ref="AE462:AE463">AE463</f>
        <v>7703904.55</v>
      </c>
      <c r="AF462" s="50">
        <v>0</v>
      </c>
      <c r="AG462" s="50">
        <v>0</v>
      </c>
      <c r="AH462" s="50">
        <v>7470180.64</v>
      </c>
      <c r="AI462" s="50">
        <v>42157.49</v>
      </c>
      <c r="AJ462" s="50">
        <v>9191087.92</v>
      </c>
      <c r="AK462" s="51">
        <v>0.4497483395030806</v>
      </c>
      <c r="AL462" s="50">
        <v>0</v>
      </c>
      <c r="AM462" s="51">
        <v>0</v>
      </c>
      <c r="AN462" s="50">
        <v>0</v>
      </c>
    </row>
    <row r="463" spans="1:40" ht="26.25" outlineLevel="7">
      <c r="A463" s="59" t="s">
        <v>214</v>
      </c>
      <c r="B463" s="60" t="s">
        <v>17</v>
      </c>
      <c r="C463" s="60" t="s">
        <v>370</v>
      </c>
      <c r="D463" s="60" t="s">
        <v>376</v>
      </c>
      <c r="E463" s="60" t="s">
        <v>215</v>
      </c>
      <c r="F463" s="61" t="s">
        <v>18</v>
      </c>
      <c r="G463" s="61"/>
      <c r="H463" s="61"/>
      <c r="I463" s="61"/>
      <c r="J463" s="61"/>
      <c r="K463" s="61"/>
      <c r="L463" s="61"/>
      <c r="M463" s="62">
        <f t="shared" si="2009"/>
        <v>7810424.73</v>
      </c>
      <c r="N463" s="62">
        <f t="shared" si="2010"/>
        <v>12767594.93</v>
      </c>
      <c r="O463" s="62">
        <f t="shared" si="2011"/>
        <v>0</v>
      </c>
      <c r="P463" s="62">
        <f t="shared" si="2012"/>
        <v>0</v>
      </c>
      <c r="Q463" s="62">
        <f t="shared" si="2013"/>
        <v>0</v>
      </c>
      <c r="R463" s="62">
        <f t="shared" si="2014"/>
        <v>0</v>
      </c>
      <c r="S463" s="62">
        <f t="shared" si="2015"/>
        <v>0</v>
      </c>
      <c r="T463" s="62">
        <f t="shared" si="2016"/>
        <v>0</v>
      </c>
      <c r="U463" s="62">
        <f t="shared" si="2017"/>
        <v>0</v>
      </c>
      <c r="V463" s="62">
        <f t="shared" si="2018"/>
        <v>0</v>
      </c>
      <c r="W463" s="62">
        <f t="shared" si="2019"/>
        <v>0</v>
      </c>
      <c r="X463" s="62">
        <f t="shared" si="2020"/>
        <v>0</v>
      </c>
      <c r="Y463" s="62">
        <f t="shared" si="2021"/>
        <v>0</v>
      </c>
      <c r="Z463" s="62">
        <f t="shared" si="2022"/>
        <v>0</v>
      </c>
      <c r="AA463" s="62">
        <f t="shared" si="2023"/>
        <v>0</v>
      </c>
      <c r="AB463" s="62">
        <f t="shared" si="2024"/>
        <v>0</v>
      </c>
      <c r="AC463" s="62">
        <f t="shared" si="2025"/>
        <v>0</v>
      </c>
      <c r="AD463" s="62">
        <f t="shared" si="2026"/>
        <v>0</v>
      </c>
      <c r="AE463" s="62">
        <f t="shared" si="2027"/>
        <v>7703904.55</v>
      </c>
      <c r="AF463" s="50">
        <v>0</v>
      </c>
      <c r="AG463" s="50">
        <v>0</v>
      </c>
      <c r="AH463" s="50">
        <v>178067.87</v>
      </c>
      <c r="AI463" s="50">
        <v>61.12</v>
      </c>
      <c r="AJ463" s="50">
        <v>221871.01</v>
      </c>
      <c r="AK463" s="51">
        <v>0.445322475</v>
      </c>
      <c r="AL463" s="50">
        <v>0</v>
      </c>
      <c r="AM463" s="51">
        <v>0</v>
      </c>
      <c r="AN463" s="50">
        <v>0</v>
      </c>
    </row>
    <row r="464" spans="1:40" ht="15.75" outlineLevel="6">
      <c r="A464" s="59" t="s">
        <v>216</v>
      </c>
      <c r="B464" s="60" t="s">
        <v>17</v>
      </c>
      <c r="C464" s="60" t="s">
        <v>370</v>
      </c>
      <c r="D464" s="60" t="s">
        <v>376</v>
      </c>
      <c r="E464" s="60" t="s">
        <v>217</v>
      </c>
      <c r="F464" s="61" t="s">
        <v>18</v>
      </c>
      <c r="G464" s="61"/>
      <c r="H464" s="61"/>
      <c r="I464" s="61"/>
      <c r="J464" s="61"/>
      <c r="K464" s="61"/>
      <c r="L464" s="61"/>
      <c r="M464" s="62">
        <v>7810424.73</v>
      </c>
      <c r="N464" s="63">
        <v>12767594.93</v>
      </c>
      <c r="O464" s="63"/>
      <c r="P464" s="63"/>
      <c r="Q464" s="63"/>
      <c r="R464" s="63"/>
      <c r="S464" s="63"/>
      <c r="T464" s="63"/>
      <c r="U464" s="63"/>
      <c r="V464" s="63"/>
      <c r="W464" s="63"/>
      <c r="X464" s="63"/>
      <c r="Y464" s="63"/>
      <c r="Z464" s="63"/>
      <c r="AA464" s="63"/>
      <c r="AB464" s="63"/>
      <c r="AC464" s="63"/>
      <c r="AD464" s="63"/>
      <c r="AE464" s="64">
        <v>7703904.55</v>
      </c>
      <c r="AF464" s="50">
        <v>0</v>
      </c>
      <c r="AG464" s="50">
        <v>0</v>
      </c>
      <c r="AH464" s="50">
        <v>1872093.7</v>
      </c>
      <c r="AI464" s="50">
        <v>0</v>
      </c>
      <c r="AJ464" s="50">
        <v>0</v>
      </c>
      <c r="AK464" s="51">
        <v>1</v>
      </c>
      <c r="AL464" s="50">
        <v>0</v>
      </c>
      <c r="AM464" s="51">
        <v>0</v>
      </c>
      <c r="AN464" s="50">
        <v>0</v>
      </c>
    </row>
    <row r="465" spans="1:40" ht="110.25" outlineLevel="7">
      <c r="A465" s="59" t="s">
        <v>377</v>
      </c>
      <c r="B465" s="60" t="s">
        <v>17</v>
      </c>
      <c r="C465" s="60" t="s">
        <v>370</v>
      </c>
      <c r="D465" s="60" t="s">
        <v>378</v>
      </c>
      <c r="E465" s="60"/>
      <c r="F465" s="61" t="s">
        <v>18</v>
      </c>
      <c r="G465" s="61"/>
      <c r="H465" s="61"/>
      <c r="I465" s="61"/>
      <c r="J465" s="61"/>
      <c r="K465" s="61"/>
      <c r="L465" s="61"/>
      <c r="M465" s="62">
        <f aca="true" t="shared" si="2028" ref="M465:M466">M466</f>
        <v>29542755.56</v>
      </c>
      <c r="N465" s="62">
        <f aca="true" t="shared" si="2029" ref="N465:N466">N466</f>
        <v>29542755.56</v>
      </c>
      <c r="O465" s="62">
        <f aca="true" t="shared" si="2030" ref="O465:O466">O466</f>
        <v>0</v>
      </c>
      <c r="P465" s="62">
        <f aca="true" t="shared" si="2031" ref="P465:P466">P466</f>
        <v>0</v>
      </c>
      <c r="Q465" s="62">
        <f aca="true" t="shared" si="2032" ref="Q465:Q466">Q466</f>
        <v>0</v>
      </c>
      <c r="R465" s="62">
        <f aca="true" t="shared" si="2033" ref="R465:R466">R466</f>
        <v>0</v>
      </c>
      <c r="S465" s="62">
        <f aca="true" t="shared" si="2034" ref="S465:S466">S466</f>
        <v>0</v>
      </c>
      <c r="T465" s="62">
        <f aca="true" t="shared" si="2035" ref="T465:T466">T466</f>
        <v>0</v>
      </c>
      <c r="U465" s="62">
        <f aca="true" t="shared" si="2036" ref="U465:U466">U466</f>
        <v>0</v>
      </c>
      <c r="V465" s="62">
        <f aca="true" t="shared" si="2037" ref="V465:V466">V466</f>
        <v>0</v>
      </c>
      <c r="W465" s="62">
        <f aca="true" t="shared" si="2038" ref="W465:W466">W466</f>
        <v>0</v>
      </c>
      <c r="X465" s="62">
        <f aca="true" t="shared" si="2039" ref="X465:X466">X466</f>
        <v>0</v>
      </c>
      <c r="Y465" s="62">
        <f aca="true" t="shared" si="2040" ref="Y465:Y466">Y466</f>
        <v>0</v>
      </c>
      <c r="Z465" s="62">
        <f aca="true" t="shared" si="2041" ref="Z465:Z466">Z466</f>
        <v>0</v>
      </c>
      <c r="AA465" s="62">
        <f aca="true" t="shared" si="2042" ref="AA465:AA466">AA466</f>
        <v>0</v>
      </c>
      <c r="AB465" s="62">
        <f aca="true" t="shared" si="2043" ref="AB465:AB466">AB466</f>
        <v>0</v>
      </c>
      <c r="AC465" s="62">
        <f aca="true" t="shared" si="2044" ref="AC465:AC466">AC466</f>
        <v>0</v>
      </c>
      <c r="AD465" s="62">
        <f aca="true" t="shared" si="2045" ref="AD465:AD466">AD466</f>
        <v>0</v>
      </c>
      <c r="AE465" s="62">
        <f aca="true" t="shared" si="2046" ref="AE465:AE466">AE466</f>
        <v>24525638</v>
      </c>
      <c r="AF465" s="50">
        <v>0</v>
      </c>
      <c r="AG465" s="50">
        <v>0</v>
      </c>
      <c r="AH465" s="50">
        <v>1872093.7</v>
      </c>
      <c r="AI465" s="50">
        <v>0</v>
      </c>
      <c r="AJ465" s="50">
        <v>0</v>
      </c>
      <c r="AK465" s="51">
        <v>1</v>
      </c>
      <c r="AL465" s="50">
        <v>0</v>
      </c>
      <c r="AM465" s="51">
        <v>0</v>
      </c>
      <c r="AN465" s="50">
        <v>0</v>
      </c>
    </row>
    <row r="466" spans="1:40" ht="26.25" outlineLevel="7">
      <c r="A466" s="59" t="s">
        <v>214</v>
      </c>
      <c r="B466" s="60" t="s">
        <v>17</v>
      </c>
      <c r="C466" s="60" t="s">
        <v>370</v>
      </c>
      <c r="D466" s="60" t="s">
        <v>378</v>
      </c>
      <c r="E466" s="60" t="s">
        <v>215</v>
      </c>
      <c r="F466" s="61" t="s">
        <v>18</v>
      </c>
      <c r="G466" s="61"/>
      <c r="H466" s="61"/>
      <c r="I466" s="61"/>
      <c r="J466" s="61"/>
      <c r="K466" s="61"/>
      <c r="L466" s="61"/>
      <c r="M466" s="62">
        <f t="shared" si="2028"/>
        <v>29542755.56</v>
      </c>
      <c r="N466" s="62">
        <f t="shared" si="2029"/>
        <v>29542755.56</v>
      </c>
      <c r="O466" s="62">
        <f t="shared" si="2030"/>
        <v>0</v>
      </c>
      <c r="P466" s="62">
        <f t="shared" si="2031"/>
        <v>0</v>
      </c>
      <c r="Q466" s="62">
        <f t="shared" si="2032"/>
        <v>0</v>
      </c>
      <c r="R466" s="62">
        <f t="shared" si="2033"/>
        <v>0</v>
      </c>
      <c r="S466" s="62">
        <f t="shared" si="2034"/>
        <v>0</v>
      </c>
      <c r="T466" s="62">
        <f t="shared" si="2035"/>
        <v>0</v>
      </c>
      <c r="U466" s="62">
        <f t="shared" si="2036"/>
        <v>0</v>
      </c>
      <c r="V466" s="62">
        <f t="shared" si="2037"/>
        <v>0</v>
      </c>
      <c r="W466" s="62">
        <f t="shared" si="2038"/>
        <v>0</v>
      </c>
      <c r="X466" s="62">
        <f t="shared" si="2039"/>
        <v>0</v>
      </c>
      <c r="Y466" s="62">
        <f t="shared" si="2040"/>
        <v>0</v>
      </c>
      <c r="Z466" s="62">
        <f t="shared" si="2041"/>
        <v>0</v>
      </c>
      <c r="AA466" s="62">
        <f t="shared" si="2042"/>
        <v>0</v>
      </c>
      <c r="AB466" s="62">
        <f t="shared" si="2043"/>
        <v>0</v>
      </c>
      <c r="AC466" s="62">
        <f t="shared" si="2044"/>
        <v>0</v>
      </c>
      <c r="AD466" s="62">
        <f t="shared" si="2045"/>
        <v>0</v>
      </c>
      <c r="AE466" s="62">
        <f t="shared" si="2046"/>
        <v>24525638</v>
      </c>
      <c r="AF466" s="50">
        <v>0</v>
      </c>
      <c r="AG466" s="50">
        <v>0</v>
      </c>
      <c r="AH466" s="50">
        <v>1872093.7</v>
      </c>
      <c r="AI466" s="50">
        <v>0</v>
      </c>
      <c r="AJ466" s="50">
        <v>0</v>
      </c>
      <c r="AK466" s="51">
        <v>1</v>
      </c>
      <c r="AL466" s="50">
        <v>0</v>
      </c>
      <c r="AM466" s="51">
        <v>0</v>
      </c>
      <c r="AN466" s="50">
        <v>0</v>
      </c>
    </row>
    <row r="467" spans="1:40" ht="15.75" outlineLevel="2">
      <c r="A467" s="59" t="s">
        <v>285</v>
      </c>
      <c r="B467" s="60" t="s">
        <v>17</v>
      </c>
      <c r="C467" s="60" t="s">
        <v>370</v>
      </c>
      <c r="D467" s="60" t="s">
        <v>378</v>
      </c>
      <c r="E467" s="60" t="s">
        <v>217</v>
      </c>
      <c r="F467" s="61" t="s">
        <v>18</v>
      </c>
      <c r="G467" s="61"/>
      <c r="H467" s="61"/>
      <c r="I467" s="61"/>
      <c r="J467" s="61"/>
      <c r="K467" s="61"/>
      <c r="L467" s="61"/>
      <c r="M467" s="62">
        <v>29542755.56</v>
      </c>
      <c r="N467" s="63">
        <v>29542755.56</v>
      </c>
      <c r="O467" s="63"/>
      <c r="P467" s="63"/>
      <c r="Q467" s="63"/>
      <c r="R467" s="63"/>
      <c r="S467" s="63"/>
      <c r="T467" s="63"/>
      <c r="U467" s="63"/>
      <c r="V467" s="63"/>
      <c r="W467" s="63"/>
      <c r="X467" s="63"/>
      <c r="Y467" s="63"/>
      <c r="Z467" s="63"/>
      <c r="AA467" s="63"/>
      <c r="AB467" s="63"/>
      <c r="AC467" s="63"/>
      <c r="AD467" s="63"/>
      <c r="AE467" s="64">
        <v>24525638</v>
      </c>
      <c r="AF467" s="50">
        <v>0</v>
      </c>
      <c r="AG467" s="50">
        <v>0</v>
      </c>
      <c r="AH467" s="50">
        <v>2386982.4</v>
      </c>
      <c r="AI467" s="50">
        <v>0</v>
      </c>
      <c r="AJ467" s="50">
        <v>883667.85</v>
      </c>
      <c r="AK467" s="51">
        <v>0.7298189098635661</v>
      </c>
      <c r="AL467" s="50">
        <v>0</v>
      </c>
      <c r="AM467" s="51">
        <v>0</v>
      </c>
      <c r="AN467" s="50">
        <v>0</v>
      </c>
    </row>
    <row r="468" spans="1:40" ht="98.25" outlineLevel="3">
      <c r="A468" s="59" t="s">
        <v>379</v>
      </c>
      <c r="B468" s="60" t="s">
        <v>17</v>
      </c>
      <c r="C468" s="60" t="s">
        <v>370</v>
      </c>
      <c r="D468" s="60" t="s">
        <v>380</v>
      </c>
      <c r="E468" s="60"/>
      <c r="F468" s="61" t="s">
        <v>18</v>
      </c>
      <c r="G468" s="61"/>
      <c r="H468" s="61"/>
      <c r="I468" s="61"/>
      <c r="J468" s="61"/>
      <c r="K468" s="61"/>
      <c r="L468" s="61"/>
      <c r="M468" s="62">
        <f aca="true" t="shared" si="2047" ref="M468:M469">M469</f>
        <v>73217611.11</v>
      </c>
      <c r="N468" s="62">
        <f aca="true" t="shared" si="2048" ref="N468:N469">N469</f>
        <v>73217611.11</v>
      </c>
      <c r="O468" s="62">
        <f aca="true" t="shared" si="2049" ref="O468:O469">O469</f>
        <v>0</v>
      </c>
      <c r="P468" s="62">
        <f aca="true" t="shared" si="2050" ref="P468:P469">P469</f>
        <v>0</v>
      </c>
      <c r="Q468" s="62">
        <f aca="true" t="shared" si="2051" ref="Q468:Q469">Q469</f>
        <v>0</v>
      </c>
      <c r="R468" s="62">
        <f aca="true" t="shared" si="2052" ref="R468:R469">R469</f>
        <v>0</v>
      </c>
      <c r="S468" s="62">
        <f aca="true" t="shared" si="2053" ref="S468:S469">S469</f>
        <v>0</v>
      </c>
      <c r="T468" s="62">
        <f aca="true" t="shared" si="2054" ref="T468:T469">T469</f>
        <v>0</v>
      </c>
      <c r="U468" s="62">
        <f aca="true" t="shared" si="2055" ref="U468:U469">U469</f>
        <v>0</v>
      </c>
      <c r="V468" s="62">
        <f aca="true" t="shared" si="2056" ref="V468:V469">V469</f>
        <v>0</v>
      </c>
      <c r="W468" s="62">
        <f aca="true" t="shared" si="2057" ref="W468:W469">W469</f>
        <v>0</v>
      </c>
      <c r="X468" s="62">
        <f aca="true" t="shared" si="2058" ref="X468:X469">X469</f>
        <v>0</v>
      </c>
      <c r="Y468" s="62">
        <f aca="true" t="shared" si="2059" ref="Y468:Y469">Y469</f>
        <v>0</v>
      </c>
      <c r="Z468" s="62">
        <f aca="true" t="shared" si="2060" ref="Z468:Z469">Z469</f>
        <v>0</v>
      </c>
      <c r="AA468" s="62">
        <f aca="true" t="shared" si="2061" ref="AA468:AA469">AA469</f>
        <v>0</v>
      </c>
      <c r="AB468" s="62">
        <f aca="true" t="shared" si="2062" ref="AB468:AB469">AB469</f>
        <v>0</v>
      </c>
      <c r="AC468" s="62">
        <f aca="true" t="shared" si="2063" ref="AC468:AC469">AC469</f>
        <v>0</v>
      </c>
      <c r="AD468" s="62">
        <f aca="true" t="shared" si="2064" ref="AD468:AD469">AD469</f>
        <v>0</v>
      </c>
      <c r="AE468" s="62">
        <f aca="true" t="shared" si="2065" ref="AE468:AE469">AE469</f>
        <v>65249558.63</v>
      </c>
      <c r="AF468" s="50">
        <v>0</v>
      </c>
      <c r="AG468" s="50">
        <v>0</v>
      </c>
      <c r="AH468" s="50">
        <v>2386982.4</v>
      </c>
      <c r="AI468" s="50">
        <v>0</v>
      </c>
      <c r="AJ468" s="50">
        <v>883667.85</v>
      </c>
      <c r="AK468" s="51">
        <v>0.7298189098635661</v>
      </c>
      <c r="AL468" s="50">
        <v>0</v>
      </c>
      <c r="AM468" s="51">
        <v>0</v>
      </c>
      <c r="AN468" s="50">
        <v>0</v>
      </c>
    </row>
    <row r="469" spans="1:40" ht="26.25" outlineLevel="4">
      <c r="A469" s="59" t="s">
        <v>298</v>
      </c>
      <c r="B469" s="60" t="s">
        <v>17</v>
      </c>
      <c r="C469" s="60" t="s">
        <v>370</v>
      </c>
      <c r="D469" s="60" t="s">
        <v>380</v>
      </c>
      <c r="E469" s="60" t="s">
        <v>215</v>
      </c>
      <c r="F469" s="61" t="s">
        <v>18</v>
      </c>
      <c r="G469" s="61"/>
      <c r="H469" s="61"/>
      <c r="I469" s="61"/>
      <c r="J469" s="61"/>
      <c r="K469" s="61"/>
      <c r="L469" s="61"/>
      <c r="M469" s="62">
        <f t="shared" si="2047"/>
        <v>73217611.11</v>
      </c>
      <c r="N469" s="62">
        <f t="shared" si="2048"/>
        <v>73217611.11</v>
      </c>
      <c r="O469" s="62">
        <f t="shared" si="2049"/>
        <v>0</v>
      </c>
      <c r="P469" s="62">
        <f t="shared" si="2050"/>
        <v>0</v>
      </c>
      <c r="Q469" s="62">
        <f t="shared" si="2051"/>
        <v>0</v>
      </c>
      <c r="R469" s="62">
        <f t="shared" si="2052"/>
        <v>0</v>
      </c>
      <c r="S469" s="62">
        <f t="shared" si="2053"/>
        <v>0</v>
      </c>
      <c r="T469" s="62">
        <f t="shared" si="2054"/>
        <v>0</v>
      </c>
      <c r="U469" s="62">
        <f t="shared" si="2055"/>
        <v>0</v>
      </c>
      <c r="V469" s="62">
        <f t="shared" si="2056"/>
        <v>0</v>
      </c>
      <c r="W469" s="62">
        <f t="shared" si="2057"/>
        <v>0</v>
      </c>
      <c r="X469" s="62">
        <f t="shared" si="2058"/>
        <v>0</v>
      </c>
      <c r="Y469" s="62">
        <f t="shared" si="2059"/>
        <v>0</v>
      </c>
      <c r="Z469" s="62">
        <f t="shared" si="2060"/>
        <v>0</v>
      </c>
      <c r="AA469" s="62">
        <f t="shared" si="2061"/>
        <v>0</v>
      </c>
      <c r="AB469" s="62">
        <f t="shared" si="2062"/>
        <v>0</v>
      </c>
      <c r="AC469" s="62">
        <f t="shared" si="2063"/>
        <v>0</v>
      </c>
      <c r="AD469" s="62">
        <f t="shared" si="2064"/>
        <v>0</v>
      </c>
      <c r="AE469" s="62">
        <f t="shared" si="2065"/>
        <v>65249558.63</v>
      </c>
      <c r="AF469" s="50">
        <v>0</v>
      </c>
      <c r="AG469" s="50">
        <v>0</v>
      </c>
      <c r="AH469" s="50">
        <v>2386982.4</v>
      </c>
      <c r="AI469" s="50">
        <v>0</v>
      </c>
      <c r="AJ469" s="50">
        <v>883667.85</v>
      </c>
      <c r="AK469" s="51">
        <v>0.7298189098635661</v>
      </c>
      <c r="AL469" s="50">
        <v>0</v>
      </c>
      <c r="AM469" s="51">
        <v>0</v>
      </c>
      <c r="AN469" s="50">
        <v>0</v>
      </c>
    </row>
    <row r="470" spans="1:40" ht="15.75" outlineLevel="5">
      <c r="A470" s="59" t="s">
        <v>285</v>
      </c>
      <c r="B470" s="60" t="s">
        <v>17</v>
      </c>
      <c r="C470" s="60" t="s">
        <v>370</v>
      </c>
      <c r="D470" s="60" t="s">
        <v>380</v>
      </c>
      <c r="E470" s="60" t="s">
        <v>217</v>
      </c>
      <c r="F470" s="61" t="s">
        <v>18</v>
      </c>
      <c r="G470" s="61"/>
      <c r="H470" s="61"/>
      <c r="I470" s="61"/>
      <c r="J470" s="61"/>
      <c r="K470" s="61"/>
      <c r="L470" s="61"/>
      <c r="M470" s="62">
        <v>73217611.11</v>
      </c>
      <c r="N470" s="63">
        <v>73217611.11</v>
      </c>
      <c r="O470" s="63"/>
      <c r="P470" s="63"/>
      <c r="Q470" s="63"/>
      <c r="R470" s="63"/>
      <c r="S470" s="63"/>
      <c r="T470" s="63"/>
      <c r="U470" s="63"/>
      <c r="V470" s="63"/>
      <c r="W470" s="63"/>
      <c r="X470" s="63"/>
      <c r="Y470" s="63"/>
      <c r="Z470" s="63"/>
      <c r="AA470" s="63"/>
      <c r="AB470" s="63"/>
      <c r="AC470" s="63"/>
      <c r="AD470" s="63"/>
      <c r="AE470" s="64">
        <v>65249558.63</v>
      </c>
      <c r="AF470" s="50">
        <v>0</v>
      </c>
      <c r="AG470" s="50">
        <v>0</v>
      </c>
      <c r="AH470" s="50">
        <v>2386982.4</v>
      </c>
      <c r="AI470" s="50">
        <v>0</v>
      </c>
      <c r="AJ470" s="50">
        <v>883667.85</v>
      </c>
      <c r="AK470" s="51">
        <v>0.7298189098635661</v>
      </c>
      <c r="AL470" s="50">
        <v>0</v>
      </c>
      <c r="AM470" s="51">
        <v>0</v>
      </c>
      <c r="AN470" s="50">
        <v>0</v>
      </c>
    </row>
    <row r="471" spans="1:40" ht="98.25" outlineLevel="5">
      <c r="A471" s="59" t="s">
        <v>381</v>
      </c>
      <c r="B471" s="60" t="s">
        <v>17</v>
      </c>
      <c r="C471" s="60" t="s">
        <v>370</v>
      </c>
      <c r="D471" s="60" t="s">
        <v>382</v>
      </c>
      <c r="E471" s="60"/>
      <c r="F471" s="61"/>
      <c r="G471" s="61"/>
      <c r="H471" s="61"/>
      <c r="I471" s="61"/>
      <c r="J471" s="61"/>
      <c r="K471" s="61"/>
      <c r="L471" s="61"/>
      <c r="M471" s="62">
        <f aca="true" t="shared" si="2066" ref="M471:M472">M472</f>
        <v>4957170.2</v>
      </c>
      <c r="N471" s="62">
        <f aca="true" t="shared" si="2067" ref="N471:N472">N472</f>
        <v>0</v>
      </c>
      <c r="O471" s="63"/>
      <c r="P471" s="63"/>
      <c r="Q471" s="63"/>
      <c r="R471" s="63"/>
      <c r="S471" s="63"/>
      <c r="T471" s="63"/>
      <c r="U471" s="63"/>
      <c r="V471" s="63"/>
      <c r="W471" s="63"/>
      <c r="X471" s="63"/>
      <c r="Y471" s="63"/>
      <c r="Z471" s="63"/>
      <c r="AA471" s="63"/>
      <c r="AB471" s="63"/>
      <c r="AC471" s="63"/>
      <c r="AD471" s="63"/>
      <c r="AE471" s="62">
        <f aca="true" t="shared" si="2068" ref="AE471:AE472">AE472</f>
        <v>0</v>
      </c>
      <c r="AF471" s="50"/>
      <c r="AG471" s="50"/>
      <c r="AH471" s="50"/>
      <c r="AI471" s="50"/>
      <c r="AJ471" s="50"/>
      <c r="AK471" s="51"/>
      <c r="AL471" s="50"/>
      <c r="AM471" s="51"/>
      <c r="AN471" s="50"/>
    </row>
    <row r="472" spans="1:40" ht="26.25" outlineLevel="5">
      <c r="A472" s="59" t="s">
        <v>298</v>
      </c>
      <c r="B472" s="60" t="s">
        <v>17</v>
      </c>
      <c r="C472" s="60" t="s">
        <v>370</v>
      </c>
      <c r="D472" s="60" t="s">
        <v>382</v>
      </c>
      <c r="E472" s="60" t="s">
        <v>215</v>
      </c>
      <c r="F472" s="61"/>
      <c r="G472" s="61"/>
      <c r="H472" s="61"/>
      <c r="I472" s="61"/>
      <c r="J472" s="61"/>
      <c r="K472" s="61"/>
      <c r="L472" s="61"/>
      <c r="M472" s="62">
        <f t="shared" si="2066"/>
        <v>4957170.2</v>
      </c>
      <c r="N472" s="62">
        <f t="shared" si="2067"/>
        <v>0</v>
      </c>
      <c r="O472" s="63"/>
      <c r="P472" s="63"/>
      <c r="Q472" s="63"/>
      <c r="R472" s="63"/>
      <c r="S472" s="63"/>
      <c r="T472" s="63"/>
      <c r="U472" s="63"/>
      <c r="V472" s="63"/>
      <c r="W472" s="63"/>
      <c r="X472" s="63"/>
      <c r="Y472" s="63"/>
      <c r="Z472" s="63"/>
      <c r="AA472" s="63"/>
      <c r="AB472" s="63"/>
      <c r="AC472" s="63"/>
      <c r="AD472" s="63"/>
      <c r="AE472" s="62">
        <f t="shared" si="2068"/>
        <v>0</v>
      </c>
      <c r="AF472" s="50"/>
      <c r="AG472" s="50"/>
      <c r="AH472" s="50"/>
      <c r="AI472" s="50"/>
      <c r="AJ472" s="50"/>
      <c r="AK472" s="51"/>
      <c r="AL472" s="50"/>
      <c r="AM472" s="51"/>
      <c r="AN472" s="50"/>
    </row>
    <row r="473" spans="1:40" ht="15.75" outlineLevel="5">
      <c r="A473" s="59" t="s">
        <v>285</v>
      </c>
      <c r="B473" s="60" t="s">
        <v>17</v>
      </c>
      <c r="C473" s="60" t="s">
        <v>370</v>
      </c>
      <c r="D473" s="60" t="s">
        <v>382</v>
      </c>
      <c r="E473" s="60" t="s">
        <v>217</v>
      </c>
      <c r="F473" s="61"/>
      <c r="G473" s="61"/>
      <c r="H473" s="61"/>
      <c r="I473" s="61"/>
      <c r="J473" s="61"/>
      <c r="K473" s="61"/>
      <c r="L473" s="61"/>
      <c r="M473" s="62">
        <v>4957170.2</v>
      </c>
      <c r="N473" s="63">
        <v>0</v>
      </c>
      <c r="O473" s="63"/>
      <c r="P473" s="63"/>
      <c r="Q473" s="63"/>
      <c r="R473" s="63"/>
      <c r="S473" s="63"/>
      <c r="T473" s="63"/>
      <c r="U473" s="63"/>
      <c r="V473" s="63"/>
      <c r="W473" s="63"/>
      <c r="X473" s="63"/>
      <c r="Y473" s="63"/>
      <c r="Z473" s="63"/>
      <c r="AA473" s="63"/>
      <c r="AB473" s="63"/>
      <c r="AC473" s="63"/>
      <c r="AD473" s="63"/>
      <c r="AE473" s="64">
        <v>0</v>
      </c>
      <c r="AF473" s="50"/>
      <c r="AG473" s="50"/>
      <c r="AH473" s="50"/>
      <c r="AI473" s="50"/>
      <c r="AJ473" s="50"/>
      <c r="AK473" s="51"/>
      <c r="AL473" s="50"/>
      <c r="AM473" s="51"/>
      <c r="AN473" s="50"/>
    </row>
    <row r="474" spans="1:40" ht="15.75" outlineLevel="6">
      <c r="A474" s="52" t="s">
        <v>383</v>
      </c>
      <c r="B474" s="53" t="s">
        <v>17</v>
      </c>
      <c r="C474" s="53" t="s">
        <v>384</v>
      </c>
      <c r="D474" s="53"/>
      <c r="E474" s="53"/>
      <c r="F474" s="54" t="s">
        <v>18</v>
      </c>
      <c r="G474" s="54"/>
      <c r="H474" s="54"/>
      <c r="I474" s="54"/>
      <c r="J474" s="54"/>
      <c r="K474" s="54"/>
      <c r="L474" s="54"/>
      <c r="M474" s="55">
        <f>M475</f>
        <v>1004727829.04</v>
      </c>
      <c r="N474" s="55">
        <f>N475</f>
        <v>1094816776.4</v>
      </c>
      <c r="O474" s="55">
        <f>O475</f>
        <v>1056306776.4</v>
      </c>
      <c r="P474" s="55">
        <f>P475</f>
        <v>1056306776.4</v>
      </c>
      <c r="Q474" s="55">
        <f>Q475</f>
        <v>1056306776.4</v>
      </c>
      <c r="R474" s="55">
        <f>R475</f>
        <v>1056306776.4</v>
      </c>
      <c r="S474" s="55">
        <f>S475</f>
        <v>1056306776.4</v>
      </c>
      <c r="T474" s="55">
        <f>T475</f>
        <v>1056306776.4</v>
      </c>
      <c r="U474" s="55">
        <f>U475</f>
        <v>1056306776.4</v>
      </c>
      <c r="V474" s="55">
        <f>V475</f>
        <v>1056306776.4</v>
      </c>
      <c r="W474" s="55">
        <f>W475</f>
        <v>1056306776.4</v>
      </c>
      <c r="X474" s="55">
        <f>X475</f>
        <v>1056306776.4</v>
      </c>
      <c r="Y474" s="55">
        <f>Y475</f>
        <v>1056306776.4</v>
      </c>
      <c r="Z474" s="55">
        <f>Z475</f>
        <v>1056306776.4</v>
      </c>
      <c r="AA474" s="55">
        <f>AA475</f>
        <v>1056306776.4</v>
      </c>
      <c r="AB474" s="55">
        <f>AB475</f>
        <v>1056306776.4</v>
      </c>
      <c r="AC474" s="55">
        <f>AC475</f>
        <v>1056306776.4</v>
      </c>
      <c r="AD474" s="55">
        <f>AD475</f>
        <v>1056306776.4</v>
      </c>
      <c r="AE474" s="55">
        <f>AE475</f>
        <v>1094816776.4</v>
      </c>
      <c r="AF474" s="50">
        <v>0</v>
      </c>
      <c r="AG474" s="50">
        <v>0</v>
      </c>
      <c r="AH474" s="50">
        <v>2386982.4</v>
      </c>
      <c r="AI474" s="50">
        <v>0</v>
      </c>
      <c r="AJ474" s="50">
        <v>883667.85</v>
      </c>
      <c r="AK474" s="51">
        <v>0.7298189098635661</v>
      </c>
      <c r="AL474" s="50">
        <v>0</v>
      </c>
      <c r="AM474" s="51">
        <v>0</v>
      </c>
      <c r="AN474" s="50">
        <v>0</v>
      </c>
    </row>
    <row r="475" spans="1:40" ht="26.25" outlineLevel="7">
      <c r="A475" s="59" t="s">
        <v>385</v>
      </c>
      <c r="B475" s="60" t="s">
        <v>17</v>
      </c>
      <c r="C475" s="60" t="s">
        <v>384</v>
      </c>
      <c r="D475" s="60" t="s">
        <v>372</v>
      </c>
      <c r="E475" s="60"/>
      <c r="F475" s="61" t="s">
        <v>18</v>
      </c>
      <c r="G475" s="61"/>
      <c r="H475" s="61"/>
      <c r="I475" s="61"/>
      <c r="J475" s="61"/>
      <c r="K475" s="61"/>
      <c r="L475" s="61"/>
      <c r="M475" s="62">
        <f>M476+M486</f>
        <v>1004727829.04</v>
      </c>
      <c r="N475" s="62">
        <f>N476+N486</f>
        <v>1094816776.4</v>
      </c>
      <c r="O475" s="62">
        <f>O476+O486</f>
        <v>1056306776.4</v>
      </c>
      <c r="P475" s="62">
        <f>P476+P486</f>
        <v>1056306776.4</v>
      </c>
      <c r="Q475" s="62">
        <f>Q476+Q486</f>
        <v>1056306776.4</v>
      </c>
      <c r="R475" s="62">
        <f>R476+R486</f>
        <v>1056306776.4</v>
      </c>
      <c r="S475" s="62">
        <f>S476+S486</f>
        <v>1056306776.4</v>
      </c>
      <c r="T475" s="62">
        <f>T476+T486</f>
        <v>1056306776.4</v>
      </c>
      <c r="U475" s="62">
        <f>U476+U486</f>
        <v>1056306776.4</v>
      </c>
      <c r="V475" s="62">
        <f>V476+V486</f>
        <v>1056306776.4</v>
      </c>
      <c r="W475" s="62">
        <f>W476+W486</f>
        <v>1056306776.4</v>
      </c>
      <c r="X475" s="62">
        <f>X476+X486</f>
        <v>1056306776.4</v>
      </c>
      <c r="Y475" s="62">
        <f>Y476+Y486</f>
        <v>1056306776.4</v>
      </c>
      <c r="Z475" s="62">
        <f>Z476+Z486</f>
        <v>1056306776.4</v>
      </c>
      <c r="AA475" s="62">
        <f>AA476+AA486</f>
        <v>1056306776.4</v>
      </c>
      <c r="AB475" s="62">
        <f>AB476+AB486</f>
        <v>1056306776.4</v>
      </c>
      <c r="AC475" s="62">
        <f>AC476+AC486</f>
        <v>1056306776.4</v>
      </c>
      <c r="AD475" s="62">
        <f>AD476+AD486</f>
        <v>1056306776.4</v>
      </c>
      <c r="AE475" s="62">
        <f>AE476+AE486</f>
        <v>1094816776.4</v>
      </c>
      <c r="AF475" s="50">
        <v>0</v>
      </c>
      <c r="AG475" s="50">
        <v>0</v>
      </c>
      <c r="AH475" s="50">
        <v>2386982.4</v>
      </c>
      <c r="AI475" s="50">
        <v>0</v>
      </c>
      <c r="AJ475" s="50">
        <v>883667.85</v>
      </c>
      <c r="AK475" s="51">
        <v>0.7298189098635661</v>
      </c>
      <c r="AL475" s="50">
        <v>0</v>
      </c>
      <c r="AM475" s="51">
        <v>0</v>
      </c>
      <c r="AN475" s="50">
        <v>0</v>
      </c>
    </row>
    <row r="476" spans="1:40" ht="26.25" outlineLevel="7">
      <c r="A476" s="59" t="s">
        <v>386</v>
      </c>
      <c r="B476" s="60" t="s">
        <v>17</v>
      </c>
      <c r="C476" s="60" t="s">
        <v>384</v>
      </c>
      <c r="D476" s="60" t="s">
        <v>387</v>
      </c>
      <c r="E476" s="60"/>
      <c r="F476" s="61" t="s">
        <v>18</v>
      </c>
      <c r="G476" s="61"/>
      <c r="H476" s="61"/>
      <c r="I476" s="61"/>
      <c r="J476" s="61"/>
      <c r="K476" s="61"/>
      <c r="L476" s="61"/>
      <c r="M476" s="62">
        <f>M483+M477+M480</f>
        <v>928421052.64</v>
      </c>
      <c r="N476" s="62">
        <f>N483+N477+N480</f>
        <v>1018510000</v>
      </c>
      <c r="O476" s="62">
        <f>O483+O477+O480</f>
        <v>980000000</v>
      </c>
      <c r="P476" s="62">
        <f>P483+P477+P480</f>
        <v>980000000</v>
      </c>
      <c r="Q476" s="62">
        <f>Q483+Q477+Q480</f>
        <v>980000000</v>
      </c>
      <c r="R476" s="62">
        <f>R483+R477+R480</f>
        <v>980000000</v>
      </c>
      <c r="S476" s="62">
        <f>S483+S477+S480</f>
        <v>980000000</v>
      </c>
      <c r="T476" s="62">
        <f>T483+T477+T480</f>
        <v>980000000</v>
      </c>
      <c r="U476" s="62">
        <f>U483+U477+U480</f>
        <v>980000000</v>
      </c>
      <c r="V476" s="62">
        <f>V483+V477+V480</f>
        <v>980000000</v>
      </c>
      <c r="W476" s="62">
        <f>W483+W477+W480</f>
        <v>980000000</v>
      </c>
      <c r="X476" s="62">
        <f>X483+X477+X480</f>
        <v>980000000</v>
      </c>
      <c r="Y476" s="62">
        <f>Y483+Y477+Y480</f>
        <v>980000000</v>
      </c>
      <c r="Z476" s="62">
        <f>Z483+Z477+Z480</f>
        <v>980000000</v>
      </c>
      <c r="AA476" s="62">
        <f>AA483+AA477+AA480</f>
        <v>980000000</v>
      </c>
      <c r="AB476" s="62">
        <f>AB483+AB477+AB480</f>
        <v>980000000</v>
      </c>
      <c r="AC476" s="62">
        <f>AC483+AC477+AC480</f>
        <v>980000000</v>
      </c>
      <c r="AD476" s="62">
        <f>AD483+AD477+AD480</f>
        <v>980000000</v>
      </c>
      <c r="AE476" s="62">
        <f>AE483+AE477+AE480</f>
        <v>1018510000</v>
      </c>
      <c r="AF476" s="50">
        <v>0</v>
      </c>
      <c r="AG476" s="50">
        <v>0</v>
      </c>
      <c r="AH476" s="50">
        <v>2386982.4</v>
      </c>
      <c r="AI476" s="50">
        <v>0</v>
      </c>
      <c r="AJ476" s="50">
        <v>883667.85</v>
      </c>
      <c r="AK476" s="51">
        <v>0.7298189098635661</v>
      </c>
      <c r="AL476" s="50">
        <v>0</v>
      </c>
      <c r="AM476" s="51">
        <v>0</v>
      </c>
      <c r="AN476" s="50">
        <v>0</v>
      </c>
    </row>
    <row r="477" spans="1:40" ht="26.25" outlineLevel="7">
      <c r="A477" s="59" t="s">
        <v>388</v>
      </c>
      <c r="B477" s="60" t="s">
        <v>17</v>
      </c>
      <c r="C477" s="60" t="s">
        <v>384</v>
      </c>
      <c r="D477" s="60" t="s">
        <v>389</v>
      </c>
      <c r="E477" s="60"/>
      <c r="F477" s="61"/>
      <c r="G477" s="61"/>
      <c r="H477" s="61"/>
      <c r="I477" s="61"/>
      <c r="J477" s="61"/>
      <c r="K477" s="61"/>
      <c r="L477" s="61"/>
      <c r="M477" s="62">
        <f aca="true" t="shared" si="2069" ref="M477:M478">M478</f>
        <v>0</v>
      </c>
      <c r="N477" s="62">
        <f aca="true" t="shared" si="2070" ref="N477:N478">N478</f>
        <v>13335722.61</v>
      </c>
      <c r="O477" s="62">
        <f aca="true" t="shared" si="2071" ref="O477:O478">O478</f>
        <v>0</v>
      </c>
      <c r="P477" s="62">
        <f aca="true" t="shared" si="2072" ref="P477:P478">P478</f>
        <v>0</v>
      </c>
      <c r="Q477" s="62">
        <f aca="true" t="shared" si="2073" ref="Q477:Q478">Q478</f>
        <v>0</v>
      </c>
      <c r="R477" s="62">
        <f aca="true" t="shared" si="2074" ref="R477:R478">R478</f>
        <v>0</v>
      </c>
      <c r="S477" s="62">
        <f aca="true" t="shared" si="2075" ref="S477:S478">S478</f>
        <v>0</v>
      </c>
      <c r="T477" s="62">
        <f aca="true" t="shared" si="2076" ref="T477:T478">T478</f>
        <v>0</v>
      </c>
      <c r="U477" s="62">
        <f aca="true" t="shared" si="2077" ref="U477:U478">U478</f>
        <v>0</v>
      </c>
      <c r="V477" s="62">
        <f aca="true" t="shared" si="2078" ref="V477:V478">V478</f>
        <v>0</v>
      </c>
      <c r="W477" s="62">
        <f aca="true" t="shared" si="2079" ref="W477:W478">W478</f>
        <v>0</v>
      </c>
      <c r="X477" s="62">
        <f aca="true" t="shared" si="2080" ref="X477:X478">X478</f>
        <v>0</v>
      </c>
      <c r="Y477" s="62">
        <f aca="true" t="shared" si="2081" ref="Y477:Y478">Y478</f>
        <v>0</v>
      </c>
      <c r="Z477" s="62">
        <f aca="true" t="shared" si="2082" ref="Z477:Z478">Z478</f>
        <v>0</v>
      </c>
      <c r="AA477" s="62">
        <f aca="true" t="shared" si="2083" ref="AA477:AA478">AA478</f>
        <v>0</v>
      </c>
      <c r="AB477" s="62">
        <f aca="true" t="shared" si="2084" ref="AB477:AB478">AB478</f>
        <v>0</v>
      </c>
      <c r="AC477" s="62">
        <f aca="true" t="shared" si="2085" ref="AC477:AC478">AC478</f>
        <v>0</v>
      </c>
      <c r="AD477" s="62">
        <f aca="true" t="shared" si="2086" ref="AD477:AD478">AD478</f>
        <v>0</v>
      </c>
      <c r="AE477" s="62">
        <f aca="true" t="shared" si="2087" ref="AE477:AE478">AE478</f>
        <v>13335722.61</v>
      </c>
      <c r="AF477" s="50"/>
      <c r="AG477" s="50"/>
      <c r="AH477" s="50"/>
      <c r="AI477" s="50"/>
      <c r="AJ477" s="50"/>
      <c r="AK477" s="51"/>
      <c r="AL477" s="50"/>
      <c r="AM477" s="51"/>
      <c r="AN477" s="50"/>
    </row>
    <row r="478" spans="1:40" ht="26.25" outlineLevel="7">
      <c r="A478" s="59" t="s">
        <v>214</v>
      </c>
      <c r="B478" s="60" t="s">
        <v>17</v>
      </c>
      <c r="C478" s="60" t="s">
        <v>384</v>
      </c>
      <c r="D478" s="60" t="s">
        <v>389</v>
      </c>
      <c r="E478" s="60" t="s">
        <v>215</v>
      </c>
      <c r="F478" s="61"/>
      <c r="G478" s="61"/>
      <c r="H478" s="61"/>
      <c r="I478" s="61"/>
      <c r="J478" s="61"/>
      <c r="K478" s="61"/>
      <c r="L478" s="61"/>
      <c r="M478" s="62">
        <f t="shared" si="2069"/>
        <v>0</v>
      </c>
      <c r="N478" s="62">
        <f t="shared" si="2070"/>
        <v>13335722.61</v>
      </c>
      <c r="O478" s="62">
        <f t="shared" si="2071"/>
        <v>0</v>
      </c>
      <c r="P478" s="62">
        <f t="shared" si="2072"/>
        <v>0</v>
      </c>
      <c r="Q478" s="62">
        <f t="shared" si="2073"/>
        <v>0</v>
      </c>
      <c r="R478" s="62">
        <f t="shared" si="2074"/>
        <v>0</v>
      </c>
      <c r="S478" s="62">
        <f t="shared" si="2075"/>
        <v>0</v>
      </c>
      <c r="T478" s="62">
        <f t="shared" si="2076"/>
        <v>0</v>
      </c>
      <c r="U478" s="62">
        <f t="shared" si="2077"/>
        <v>0</v>
      </c>
      <c r="V478" s="62">
        <f t="shared" si="2078"/>
        <v>0</v>
      </c>
      <c r="W478" s="62">
        <f t="shared" si="2079"/>
        <v>0</v>
      </c>
      <c r="X478" s="62">
        <f t="shared" si="2080"/>
        <v>0</v>
      </c>
      <c r="Y478" s="62">
        <f t="shared" si="2081"/>
        <v>0</v>
      </c>
      <c r="Z478" s="62">
        <f t="shared" si="2082"/>
        <v>0</v>
      </c>
      <c r="AA478" s="62">
        <f t="shared" si="2083"/>
        <v>0</v>
      </c>
      <c r="AB478" s="62">
        <f t="shared" si="2084"/>
        <v>0</v>
      </c>
      <c r="AC478" s="62">
        <f t="shared" si="2085"/>
        <v>0</v>
      </c>
      <c r="AD478" s="62">
        <f t="shared" si="2086"/>
        <v>0</v>
      </c>
      <c r="AE478" s="62">
        <f t="shared" si="2087"/>
        <v>13335722.61</v>
      </c>
      <c r="AF478" s="50"/>
      <c r="AG478" s="50"/>
      <c r="AH478" s="50"/>
      <c r="AI478" s="50"/>
      <c r="AJ478" s="50"/>
      <c r="AK478" s="51"/>
      <c r="AL478" s="50"/>
      <c r="AM478" s="51"/>
      <c r="AN478" s="50"/>
    </row>
    <row r="479" spans="1:40" ht="15.75" outlineLevel="7">
      <c r="A479" s="59" t="s">
        <v>216</v>
      </c>
      <c r="B479" s="60" t="s">
        <v>17</v>
      </c>
      <c r="C479" s="60" t="s">
        <v>384</v>
      </c>
      <c r="D479" s="60" t="s">
        <v>389</v>
      </c>
      <c r="E479" s="60" t="s">
        <v>217</v>
      </c>
      <c r="F479" s="61"/>
      <c r="G479" s="61"/>
      <c r="H479" s="61"/>
      <c r="I479" s="61"/>
      <c r="J479" s="61"/>
      <c r="K479" s="61"/>
      <c r="L479" s="61"/>
      <c r="M479" s="62">
        <v>0</v>
      </c>
      <c r="N479" s="62">
        <v>13335722.61</v>
      </c>
      <c r="O479" s="62"/>
      <c r="P479" s="62"/>
      <c r="Q479" s="62"/>
      <c r="R479" s="62"/>
      <c r="S479" s="62"/>
      <c r="T479" s="62"/>
      <c r="U479" s="62"/>
      <c r="V479" s="62"/>
      <c r="W479" s="62"/>
      <c r="X479" s="62"/>
      <c r="Y479" s="62"/>
      <c r="Z479" s="62"/>
      <c r="AA479" s="62"/>
      <c r="AB479" s="62"/>
      <c r="AC479" s="62"/>
      <c r="AD479" s="62"/>
      <c r="AE479" s="62">
        <v>13335722.61</v>
      </c>
      <c r="AF479" s="50"/>
      <c r="AG479" s="50"/>
      <c r="AH479" s="50"/>
      <c r="AI479" s="50"/>
      <c r="AJ479" s="50"/>
      <c r="AK479" s="51"/>
      <c r="AL479" s="50"/>
      <c r="AM479" s="51"/>
      <c r="AN479" s="50"/>
    </row>
    <row r="480" spans="1:40" ht="26.25" outlineLevel="7">
      <c r="A480" s="59" t="s">
        <v>390</v>
      </c>
      <c r="B480" s="60" t="s">
        <v>17</v>
      </c>
      <c r="C480" s="60" t="s">
        <v>384</v>
      </c>
      <c r="D480" s="60" t="s">
        <v>391</v>
      </c>
      <c r="E480" s="60"/>
      <c r="F480" s="61"/>
      <c r="G480" s="61"/>
      <c r="H480" s="61"/>
      <c r="I480" s="61"/>
      <c r="J480" s="61"/>
      <c r="K480" s="61"/>
      <c r="L480" s="61"/>
      <c r="M480" s="62">
        <f aca="true" t="shared" si="2088" ref="M480:M481">M481</f>
        <v>0</v>
      </c>
      <c r="N480" s="62">
        <f aca="true" t="shared" si="2089" ref="N480:N481">N481</f>
        <v>25174277.39</v>
      </c>
      <c r="O480" s="62">
        <f aca="true" t="shared" si="2090" ref="O480:O481">O481</f>
        <v>0</v>
      </c>
      <c r="P480" s="62">
        <f aca="true" t="shared" si="2091" ref="P480:P481">P481</f>
        <v>0</v>
      </c>
      <c r="Q480" s="62">
        <f aca="true" t="shared" si="2092" ref="Q480:Q481">Q481</f>
        <v>0</v>
      </c>
      <c r="R480" s="62">
        <f aca="true" t="shared" si="2093" ref="R480:R481">R481</f>
        <v>0</v>
      </c>
      <c r="S480" s="62">
        <f aca="true" t="shared" si="2094" ref="S480:S481">S481</f>
        <v>0</v>
      </c>
      <c r="T480" s="62">
        <f aca="true" t="shared" si="2095" ref="T480:T481">T481</f>
        <v>0</v>
      </c>
      <c r="U480" s="62">
        <f aca="true" t="shared" si="2096" ref="U480:U481">U481</f>
        <v>0</v>
      </c>
      <c r="V480" s="62">
        <f aca="true" t="shared" si="2097" ref="V480:V481">V481</f>
        <v>0</v>
      </c>
      <c r="W480" s="62">
        <f aca="true" t="shared" si="2098" ref="W480:W481">W481</f>
        <v>0</v>
      </c>
      <c r="X480" s="62">
        <f aca="true" t="shared" si="2099" ref="X480:X481">X481</f>
        <v>0</v>
      </c>
      <c r="Y480" s="62">
        <f aca="true" t="shared" si="2100" ref="Y480:Y481">Y481</f>
        <v>0</v>
      </c>
      <c r="Z480" s="62">
        <f aca="true" t="shared" si="2101" ref="Z480:Z481">Z481</f>
        <v>0</v>
      </c>
      <c r="AA480" s="62">
        <f aca="true" t="shared" si="2102" ref="AA480:AA481">AA481</f>
        <v>0</v>
      </c>
      <c r="AB480" s="62">
        <f aca="true" t="shared" si="2103" ref="AB480:AB481">AB481</f>
        <v>0</v>
      </c>
      <c r="AC480" s="62">
        <f aca="true" t="shared" si="2104" ref="AC480:AC481">AC481</f>
        <v>0</v>
      </c>
      <c r="AD480" s="62">
        <f aca="true" t="shared" si="2105" ref="AD480:AD481">AD481</f>
        <v>0</v>
      </c>
      <c r="AE480" s="62">
        <f aca="true" t="shared" si="2106" ref="AE480:AE481">AE481</f>
        <v>25174277.39</v>
      </c>
      <c r="AF480" s="50"/>
      <c r="AG480" s="50"/>
      <c r="AH480" s="50"/>
      <c r="AI480" s="50"/>
      <c r="AJ480" s="50"/>
      <c r="AK480" s="51"/>
      <c r="AL480" s="50"/>
      <c r="AM480" s="51"/>
      <c r="AN480" s="50"/>
    </row>
    <row r="481" spans="1:40" ht="26.25" outlineLevel="7">
      <c r="A481" s="59" t="s">
        <v>214</v>
      </c>
      <c r="B481" s="60" t="s">
        <v>17</v>
      </c>
      <c r="C481" s="60" t="s">
        <v>384</v>
      </c>
      <c r="D481" s="60" t="s">
        <v>391</v>
      </c>
      <c r="E481" s="60" t="s">
        <v>215</v>
      </c>
      <c r="F481" s="61"/>
      <c r="G481" s="61"/>
      <c r="H481" s="61"/>
      <c r="I481" s="61"/>
      <c r="J481" s="61"/>
      <c r="K481" s="61"/>
      <c r="L481" s="61"/>
      <c r="M481" s="62">
        <f t="shared" si="2088"/>
        <v>0</v>
      </c>
      <c r="N481" s="62">
        <f t="shared" si="2089"/>
        <v>25174277.39</v>
      </c>
      <c r="O481" s="62">
        <f t="shared" si="2090"/>
        <v>0</v>
      </c>
      <c r="P481" s="62">
        <f t="shared" si="2091"/>
        <v>0</v>
      </c>
      <c r="Q481" s="62">
        <f t="shared" si="2092"/>
        <v>0</v>
      </c>
      <c r="R481" s="62">
        <f t="shared" si="2093"/>
        <v>0</v>
      </c>
      <c r="S481" s="62">
        <f t="shared" si="2094"/>
        <v>0</v>
      </c>
      <c r="T481" s="62">
        <f t="shared" si="2095"/>
        <v>0</v>
      </c>
      <c r="U481" s="62">
        <f t="shared" si="2096"/>
        <v>0</v>
      </c>
      <c r="V481" s="62">
        <f t="shared" si="2097"/>
        <v>0</v>
      </c>
      <c r="W481" s="62">
        <f t="shared" si="2098"/>
        <v>0</v>
      </c>
      <c r="X481" s="62">
        <f t="shared" si="2099"/>
        <v>0</v>
      </c>
      <c r="Y481" s="62">
        <f t="shared" si="2100"/>
        <v>0</v>
      </c>
      <c r="Z481" s="62">
        <f t="shared" si="2101"/>
        <v>0</v>
      </c>
      <c r="AA481" s="62">
        <f t="shared" si="2102"/>
        <v>0</v>
      </c>
      <c r="AB481" s="62">
        <f t="shared" si="2103"/>
        <v>0</v>
      </c>
      <c r="AC481" s="62">
        <f t="shared" si="2104"/>
        <v>0</v>
      </c>
      <c r="AD481" s="62">
        <f t="shared" si="2105"/>
        <v>0</v>
      </c>
      <c r="AE481" s="62">
        <f t="shared" si="2106"/>
        <v>25174277.39</v>
      </c>
      <c r="AF481" s="50"/>
      <c r="AG481" s="50"/>
      <c r="AH481" s="50"/>
      <c r="AI481" s="50"/>
      <c r="AJ481" s="50"/>
      <c r="AK481" s="51"/>
      <c r="AL481" s="50"/>
      <c r="AM481" s="51"/>
      <c r="AN481" s="50"/>
    </row>
    <row r="482" spans="1:40" ht="15.75" outlineLevel="7">
      <c r="A482" s="59" t="s">
        <v>216</v>
      </c>
      <c r="B482" s="60" t="s">
        <v>17</v>
      </c>
      <c r="C482" s="60" t="s">
        <v>384</v>
      </c>
      <c r="D482" s="60" t="s">
        <v>391</v>
      </c>
      <c r="E482" s="60" t="s">
        <v>217</v>
      </c>
      <c r="F482" s="61"/>
      <c r="G482" s="61"/>
      <c r="H482" s="61"/>
      <c r="I482" s="61"/>
      <c r="J482" s="61"/>
      <c r="K482" s="61"/>
      <c r="L482" s="61"/>
      <c r="M482" s="62">
        <v>0</v>
      </c>
      <c r="N482" s="62">
        <v>25174277.39</v>
      </c>
      <c r="O482" s="62"/>
      <c r="P482" s="62"/>
      <c r="Q482" s="62"/>
      <c r="R482" s="62"/>
      <c r="S482" s="62"/>
      <c r="T482" s="62"/>
      <c r="U482" s="62"/>
      <c r="V482" s="62"/>
      <c r="W482" s="62"/>
      <c r="X482" s="62"/>
      <c r="Y482" s="62"/>
      <c r="Z482" s="62"/>
      <c r="AA482" s="62"/>
      <c r="AB482" s="62"/>
      <c r="AC482" s="62"/>
      <c r="AD482" s="62"/>
      <c r="AE482" s="62">
        <v>25174277.39</v>
      </c>
      <c r="AF482" s="50"/>
      <c r="AG482" s="50"/>
      <c r="AH482" s="50"/>
      <c r="AI482" s="50"/>
      <c r="AJ482" s="50"/>
      <c r="AK482" s="51"/>
      <c r="AL482" s="50"/>
      <c r="AM482" s="51"/>
      <c r="AN482" s="50"/>
    </row>
    <row r="483" spans="1:40" ht="50.25" outlineLevel="3">
      <c r="A483" s="59" t="s">
        <v>392</v>
      </c>
      <c r="B483" s="60" t="s">
        <v>17</v>
      </c>
      <c r="C483" s="60" t="s">
        <v>384</v>
      </c>
      <c r="D483" s="60" t="s">
        <v>393</v>
      </c>
      <c r="E483" s="60"/>
      <c r="F483" s="61" t="s">
        <v>18</v>
      </c>
      <c r="G483" s="61"/>
      <c r="H483" s="61"/>
      <c r="I483" s="61"/>
      <c r="J483" s="61"/>
      <c r="K483" s="61"/>
      <c r="L483" s="61"/>
      <c r="M483" s="62">
        <f aca="true" t="shared" si="2107" ref="M483:M484">M484</f>
        <v>928421052.64</v>
      </c>
      <c r="N483" s="62">
        <f aca="true" t="shared" si="2108" ref="N483:N484">N484</f>
        <v>980000000</v>
      </c>
      <c r="O483" s="62">
        <f aca="true" t="shared" si="2109" ref="O483:O484">O484</f>
        <v>980000000</v>
      </c>
      <c r="P483" s="62">
        <f aca="true" t="shared" si="2110" ref="P483:P484">P484</f>
        <v>980000000</v>
      </c>
      <c r="Q483" s="62">
        <f aca="true" t="shared" si="2111" ref="Q483:Q484">Q484</f>
        <v>980000000</v>
      </c>
      <c r="R483" s="62">
        <f aca="true" t="shared" si="2112" ref="R483:R484">R484</f>
        <v>980000000</v>
      </c>
      <c r="S483" s="62">
        <f aca="true" t="shared" si="2113" ref="S483:S484">S484</f>
        <v>980000000</v>
      </c>
      <c r="T483" s="62">
        <f aca="true" t="shared" si="2114" ref="T483:T484">T484</f>
        <v>980000000</v>
      </c>
      <c r="U483" s="62">
        <f aca="true" t="shared" si="2115" ref="U483:U484">U484</f>
        <v>980000000</v>
      </c>
      <c r="V483" s="62">
        <f aca="true" t="shared" si="2116" ref="V483:V484">V484</f>
        <v>980000000</v>
      </c>
      <c r="W483" s="62">
        <f aca="true" t="shared" si="2117" ref="W483:W484">W484</f>
        <v>980000000</v>
      </c>
      <c r="X483" s="62">
        <f aca="true" t="shared" si="2118" ref="X483:X484">X484</f>
        <v>980000000</v>
      </c>
      <c r="Y483" s="62">
        <f aca="true" t="shared" si="2119" ref="Y483:Y484">Y484</f>
        <v>980000000</v>
      </c>
      <c r="Z483" s="62">
        <f aca="true" t="shared" si="2120" ref="Z483:Z484">Z484</f>
        <v>980000000</v>
      </c>
      <c r="AA483" s="62">
        <f aca="true" t="shared" si="2121" ref="AA483:AA484">AA484</f>
        <v>980000000</v>
      </c>
      <c r="AB483" s="62">
        <f aca="true" t="shared" si="2122" ref="AB483:AB484">AB484</f>
        <v>980000000</v>
      </c>
      <c r="AC483" s="62">
        <f aca="true" t="shared" si="2123" ref="AC483:AC484">AC484</f>
        <v>980000000</v>
      </c>
      <c r="AD483" s="62">
        <f aca="true" t="shared" si="2124" ref="AD483:AD484">AD484</f>
        <v>980000000</v>
      </c>
      <c r="AE483" s="62">
        <f aca="true" t="shared" si="2125" ref="AE483:AE484">AE484</f>
        <v>980000000</v>
      </c>
      <c r="AF483" s="50">
        <v>0</v>
      </c>
      <c r="AG483" s="50">
        <v>0</v>
      </c>
      <c r="AH483" s="50">
        <v>31379623.9</v>
      </c>
      <c r="AI483" s="50">
        <v>26095.67</v>
      </c>
      <c r="AJ483" s="50">
        <v>436262.76</v>
      </c>
      <c r="AK483" s="51">
        <v>0.9862991331545029</v>
      </c>
      <c r="AL483" s="50">
        <v>0</v>
      </c>
      <c r="AM483" s="51">
        <v>0</v>
      </c>
      <c r="AN483" s="50">
        <v>0</v>
      </c>
    </row>
    <row r="484" spans="1:40" ht="26.25" outlineLevel="4">
      <c r="A484" s="59" t="s">
        <v>298</v>
      </c>
      <c r="B484" s="60" t="s">
        <v>17</v>
      </c>
      <c r="C484" s="60" t="s">
        <v>384</v>
      </c>
      <c r="D484" s="60" t="s">
        <v>393</v>
      </c>
      <c r="E484" s="60" t="s">
        <v>215</v>
      </c>
      <c r="F484" s="61" t="s">
        <v>18</v>
      </c>
      <c r="G484" s="61"/>
      <c r="H484" s="61"/>
      <c r="I484" s="61"/>
      <c r="J484" s="61"/>
      <c r="K484" s="61"/>
      <c r="L484" s="61"/>
      <c r="M484" s="62">
        <f t="shared" si="2107"/>
        <v>928421052.64</v>
      </c>
      <c r="N484" s="62">
        <f t="shared" si="2108"/>
        <v>980000000</v>
      </c>
      <c r="O484" s="62">
        <f t="shared" si="2109"/>
        <v>980000000</v>
      </c>
      <c r="P484" s="62">
        <f t="shared" si="2110"/>
        <v>980000000</v>
      </c>
      <c r="Q484" s="62">
        <f t="shared" si="2111"/>
        <v>980000000</v>
      </c>
      <c r="R484" s="62">
        <f t="shared" si="2112"/>
        <v>980000000</v>
      </c>
      <c r="S484" s="62">
        <f t="shared" si="2113"/>
        <v>980000000</v>
      </c>
      <c r="T484" s="62">
        <f t="shared" si="2114"/>
        <v>980000000</v>
      </c>
      <c r="U484" s="62">
        <f t="shared" si="2115"/>
        <v>980000000</v>
      </c>
      <c r="V484" s="62">
        <f t="shared" si="2116"/>
        <v>980000000</v>
      </c>
      <c r="W484" s="62">
        <f t="shared" si="2117"/>
        <v>980000000</v>
      </c>
      <c r="X484" s="62">
        <f t="shared" si="2118"/>
        <v>980000000</v>
      </c>
      <c r="Y484" s="62">
        <f t="shared" si="2119"/>
        <v>980000000</v>
      </c>
      <c r="Z484" s="62">
        <f t="shared" si="2120"/>
        <v>980000000</v>
      </c>
      <c r="AA484" s="62">
        <f t="shared" si="2121"/>
        <v>980000000</v>
      </c>
      <c r="AB484" s="62">
        <f t="shared" si="2122"/>
        <v>980000000</v>
      </c>
      <c r="AC484" s="62">
        <f t="shared" si="2123"/>
        <v>980000000</v>
      </c>
      <c r="AD484" s="62">
        <f t="shared" si="2124"/>
        <v>980000000</v>
      </c>
      <c r="AE484" s="62">
        <f t="shared" si="2125"/>
        <v>980000000</v>
      </c>
      <c r="AF484" s="50">
        <v>0</v>
      </c>
      <c r="AG484" s="50">
        <v>0</v>
      </c>
      <c r="AH484" s="50">
        <v>31379623.9</v>
      </c>
      <c r="AI484" s="50">
        <v>26095.67</v>
      </c>
      <c r="AJ484" s="50">
        <v>436262.76</v>
      </c>
      <c r="AK484" s="51">
        <v>0.9862991331545029</v>
      </c>
      <c r="AL484" s="50">
        <v>0</v>
      </c>
      <c r="AM484" s="51">
        <v>0</v>
      </c>
      <c r="AN484" s="50">
        <v>0</v>
      </c>
    </row>
    <row r="485" spans="1:40" ht="15.75" outlineLevel="5">
      <c r="A485" s="59" t="s">
        <v>285</v>
      </c>
      <c r="B485" s="60" t="s">
        <v>17</v>
      </c>
      <c r="C485" s="60" t="s">
        <v>384</v>
      </c>
      <c r="D485" s="60" t="s">
        <v>393</v>
      </c>
      <c r="E485" s="60" t="s">
        <v>217</v>
      </c>
      <c r="F485" s="61" t="s">
        <v>18</v>
      </c>
      <c r="G485" s="61"/>
      <c r="H485" s="61"/>
      <c r="I485" s="61"/>
      <c r="J485" s="61"/>
      <c r="K485" s="61"/>
      <c r="L485" s="61"/>
      <c r="M485" s="62">
        <v>928421052.64</v>
      </c>
      <c r="N485" s="62">
        <v>980000000</v>
      </c>
      <c r="O485" s="62">
        <v>980000000</v>
      </c>
      <c r="P485" s="62">
        <v>980000000</v>
      </c>
      <c r="Q485" s="62">
        <v>980000000</v>
      </c>
      <c r="R485" s="62">
        <v>980000000</v>
      </c>
      <c r="S485" s="62">
        <v>980000000</v>
      </c>
      <c r="T485" s="62">
        <v>980000000</v>
      </c>
      <c r="U485" s="62">
        <v>980000000</v>
      </c>
      <c r="V485" s="62">
        <v>980000000</v>
      </c>
      <c r="W485" s="62">
        <v>980000000</v>
      </c>
      <c r="X485" s="62">
        <v>980000000</v>
      </c>
      <c r="Y485" s="62">
        <v>980000000</v>
      </c>
      <c r="Z485" s="62">
        <v>980000000</v>
      </c>
      <c r="AA485" s="62">
        <v>980000000</v>
      </c>
      <c r="AB485" s="62">
        <v>980000000</v>
      </c>
      <c r="AC485" s="62">
        <v>980000000</v>
      </c>
      <c r="AD485" s="62">
        <v>980000000</v>
      </c>
      <c r="AE485" s="62">
        <v>980000000</v>
      </c>
      <c r="AF485" s="50">
        <v>0</v>
      </c>
      <c r="AG485" s="50">
        <v>0</v>
      </c>
      <c r="AH485" s="50">
        <v>479557.57</v>
      </c>
      <c r="AI485" s="50">
        <v>0</v>
      </c>
      <c r="AJ485" s="50">
        <v>92424.43</v>
      </c>
      <c r="AK485" s="51">
        <v>0.8384137437891402</v>
      </c>
      <c r="AL485" s="50">
        <v>0</v>
      </c>
      <c r="AM485" s="51">
        <v>0</v>
      </c>
      <c r="AN485" s="50">
        <v>0</v>
      </c>
    </row>
    <row r="486" spans="1:40" ht="26.25" outlineLevel="6">
      <c r="A486" s="59" t="s">
        <v>394</v>
      </c>
      <c r="B486" s="60" t="s">
        <v>17</v>
      </c>
      <c r="C486" s="60" t="s">
        <v>384</v>
      </c>
      <c r="D486" s="60" t="s">
        <v>395</v>
      </c>
      <c r="E486" s="60"/>
      <c r="F486" s="61" t="s">
        <v>18</v>
      </c>
      <c r="G486" s="61"/>
      <c r="H486" s="61"/>
      <c r="I486" s="61"/>
      <c r="J486" s="61"/>
      <c r="K486" s="61"/>
      <c r="L486" s="61"/>
      <c r="M486" s="62">
        <f aca="true" t="shared" si="2126" ref="M486:M488">M487</f>
        <v>76306776.4</v>
      </c>
      <c r="N486" s="62">
        <f aca="true" t="shared" si="2127" ref="N486:N488">N487</f>
        <v>76306776.4</v>
      </c>
      <c r="O486" s="62">
        <f aca="true" t="shared" si="2128" ref="O486:O488">O487</f>
        <v>76306776.4</v>
      </c>
      <c r="P486" s="62">
        <f aca="true" t="shared" si="2129" ref="P486:P488">P487</f>
        <v>76306776.4</v>
      </c>
      <c r="Q486" s="62">
        <f aca="true" t="shared" si="2130" ref="Q486:Q488">Q487</f>
        <v>76306776.4</v>
      </c>
      <c r="R486" s="62">
        <f aca="true" t="shared" si="2131" ref="R486:R488">R487</f>
        <v>76306776.4</v>
      </c>
      <c r="S486" s="62">
        <f aca="true" t="shared" si="2132" ref="S486:S488">S487</f>
        <v>76306776.4</v>
      </c>
      <c r="T486" s="62">
        <f aca="true" t="shared" si="2133" ref="T486:T488">T487</f>
        <v>76306776.4</v>
      </c>
      <c r="U486" s="62">
        <f aca="true" t="shared" si="2134" ref="U486:U488">U487</f>
        <v>76306776.4</v>
      </c>
      <c r="V486" s="62">
        <f aca="true" t="shared" si="2135" ref="V486:V488">V487</f>
        <v>76306776.4</v>
      </c>
      <c r="W486" s="62">
        <f aca="true" t="shared" si="2136" ref="W486:W488">W487</f>
        <v>76306776.4</v>
      </c>
      <c r="X486" s="62">
        <f aca="true" t="shared" si="2137" ref="X486:X488">X487</f>
        <v>76306776.4</v>
      </c>
      <c r="Y486" s="62">
        <f aca="true" t="shared" si="2138" ref="Y486:Y488">Y487</f>
        <v>76306776.4</v>
      </c>
      <c r="Z486" s="62">
        <f aca="true" t="shared" si="2139" ref="Z486:Z488">Z487</f>
        <v>76306776.4</v>
      </c>
      <c r="AA486" s="62">
        <f aca="true" t="shared" si="2140" ref="AA486:AA488">AA487</f>
        <v>76306776.4</v>
      </c>
      <c r="AB486" s="62">
        <f aca="true" t="shared" si="2141" ref="AB486:AB488">AB487</f>
        <v>76306776.4</v>
      </c>
      <c r="AC486" s="62">
        <f aca="true" t="shared" si="2142" ref="AC486:AC488">AC487</f>
        <v>76306776.4</v>
      </c>
      <c r="AD486" s="62">
        <f aca="true" t="shared" si="2143" ref="AD486:AD488">AD487</f>
        <v>76306776.4</v>
      </c>
      <c r="AE486" s="62">
        <f aca="true" t="shared" si="2144" ref="AE486:AE488">AE487</f>
        <v>76306776.4</v>
      </c>
      <c r="AF486" s="50">
        <v>0</v>
      </c>
      <c r="AG486" s="50">
        <v>0</v>
      </c>
      <c r="AH486" s="50">
        <v>372657.57</v>
      </c>
      <c r="AI486" s="50">
        <v>0</v>
      </c>
      <c r="AJ486" s="50">
        <v>48424.43</v>
      </c>
      <c r="AK486" s="51">
        <v>0.885</v>
      </c>
      <c r="AL486" s="50">
        <v>0</v>
      </c>
      <c r="AM486" s="51">
        <v>0</v>
      </c>
      <c r="AN486" s="50">
        <v>0</v>
      </c>
    </row>
    <row r="487" spans="1:40" ht="26.25" outlineLevel="7">
      <c r="A487" s="59" t="s">
        <v>396</v>
      </c>
      <c r="B487" s="60" t="s">
        <v>17</v>
      </c>
      <c r="C487" s="60" t="s">
        <v>384</v>
      </c>
      <c r="D487" s="60" t="s">
        <v>397</v>
      </c>
      <c r="E487" s="60"/>
      <c r="F487" s="61" t="s">
        <v>18</v>
      </c>
      <c r="G487" s="61"/>
      <c r="H487" s="61"/>
      <c r="I487" s="61"/>
      <c r="J487" s="61"/>
      <c r="K487" s="61"/>
      <c r="L487" s="61"/>
      <c r="M487" s="62">
        <f t="shared" si="2126"/>
        <v>76306776.4</v>
      </c>
      <c r="N487" s="62">
        <f t="shared" si="2127"/>
        <v>76306776.4</v>
      </c>
      <c r="O487" s="62">
        <f t="shared" si="2128"/>
        <v>76306776.4</v>
      </c>
      <c r="P487" s="62">
        <f t="shared" si="2129"/>
        <v>76306776.4</v>
      </c>
      <c r="Q487" s="62">
        <f t="shared" si="2130"/>
        <v>76306776.4</v>
      </c>
      <c r="R487" s="62">
        <f t="shared" si="2131"/>
        <v>76306776.4</v>
      </c>
      <c r="S487" s="62">
        <f t="shared" si="2132"/>
        <v>76306776.4</v>
      </c>
      <c r="T487" s="62">
        <f t="shared" si="2133"/>
        <v>76306776.4</v>
      </c>
      <c r="U487" s="62">
        <f t="shared" si="2134"/>
        <v>76306776.4</v>
      </c>
      <c r="V487" s="62">
        <f t="shared" si="2135"/>
        <v>76306776.4</v>
      </c>
      <c r="W487" s="62">
        <f t="shared" si="2136"/>
        <v>76306776.4</v>
      </c>
      <c r="X487" s="62">
        <f t="shared" si="2137"/>
        <v>76306776.4</v>
      </c>
      <c r="Y487" s="62">
        <f t="shared" si="2138"/>
        <v>76306776.4</v>
      </c>
      <c r="Z487" s="62">
        <f t="shared" si="2139"/>
        <v>76306776.4</v>
      </c>
      <c r="AA487" s="62">
        <f t="shared" si="2140"/>
        <v>76306776.4</v>
      </c>
      <c r="AB487" s="62">
        <f t="shared" si="2141"/>
        <v>76306776.4</v>
      </c>
      <c r="AC487" s="62">
        <f t="shared" si="2142"/>
        <v>76306776.4</v>
      </c>
      <c r="AD487" s="62">
        <f t="shared" si="2143"/>
        <v>76306776.4</v>
      </c>
      <c r="AE487" s="62">
        <f t="shared" si="2144"/>
        <v>76306776.4</v>
      </c>
      <c r="AF487" s="50">
        <v>0</v>
      </c>
      <c r="AG487" s="50">
        <v>0</v>
      </c>
      <c r="AH487" s="50">
        <v>372657.57</v>
      </c>
      <c r="AI487" s="50">
        <v>0</v>
      </c>
      <c r="AJ487" s="50">
        <v>48424.43</v>
      </c>
      <c r="AK487" s="51">
        <v>0.885</v>
      </c>
      <c r="AL487" s="50">
        <v>0</v>
      </c>
      <c r="AM487" s="51">
        <v>0</v>
      </c>
      <c r="AN487" s="50">
        <v>0</v>
      </c>
    </row>
    <row r="488" spans="1:40" ht="15.75" outlineLevel="5">
      <c r="A488" s="59" t="s">
        <v>47</v>
      </c>
      <c r="B488" s="60" t="s">
        <v>17</v>
      </c>
      <c r="C488" s="60" t="s">
        <v>384</v>
      </c>
      <c r="D488" s="60" t="s">
        <v>397</v>
      </c>
      <c r="E488" s="60">
        <v>800</v>
      </c>
      <c r="F488" s="61"/>
      <c r="G488" s="61"/>
      <c r="H488" s="61"/>
      <c r="I488" s="61"/>
      <c r="J488" s="61"/>
      <c r="K488" s="61"/>
      <c r="L488" s="61"/>
      <c r="M488" s="62">
        <f t="shared" si="2126"/>
        <v>76306776.4</v>
      </c>
      <c r="N488" s="62">
        <f t="shared" si="2127"/>
        <v>76306776.4</v>
      </c>
      <c r="O488" s="62">
        <f t="shared" si="2128"/>
        <v>76306776.4</v>
      </c>
      <c r="P488" s="62">
        <f t="shared" si="2129"/>
        <v>76306776.4</v>
      </c>
      <c r="Q488" s="62">
        <f t="shared" si="2130"/>
        <v>76306776.4</v>
      </c>
      <c r="R488" s="62">
        <f t="shared" si="2131"/>
        <v>76306776.4</v>
      </c>
      <c r="S488" s="62">
        <f t="shared" si="2132"/>
        <v>76306776.4</v>
      </c>
      <c r="T488" s="62">
        <f t="shared" si="2133"/>
        <v>76306776.4</v>
      </c>
      <c r="U488" s="62">
        <f t="shared" si="2134"/>
        <v>76306776.4</v>
      </c>
      <c r="V488" s="62">
        <f t="shared" si="2135"/>
        <v>76306776.4</v>
      </c>
      <c r="W488" s="62">
        <f t="shared" si="2136"/>
        <v>76306776.4</v>
      </c>
      <c r="X488" s="62">
        <f t="shared" si="2137"/>
        <v>76306776.4</v>
      </c>
      <c r="Y488" s="62">
        <f t="shared" si="2138"/>
        <v>76306776.4</v>
      </c>
      <c r="Z488" s="62">
        <f t="shared" si="2139"/>
        <v>76306776.4</v>
      </c>
      <c r="AA488" s="62">
        <f t="shared" si="2140"/>
        <v>76306776.4</v>
      </c>
      <c r="AB488" s="62">
        <f t="shared" si="2141"/>
        <v>76306776.4</v>
      </c>
      <c r="AC488" s="62">
        <f t="shared" si="2142"/>
        <v>76306776.4</v>
      </c>
      <c r="AD488" s="62">
        <f t="shared" si="2143"/>
        <v>76306776.4</v>
      </c>
      <c r="AE488" s="62">
        <f t="shared" si="2144"/>
        <v>76306776.4</v>
      </c>
      <c r="AF488" s="50"/>
      <c r="AG488" s="50"/>
      <c r="AH488" s="50"/>
      <c r="AI488" s="50"/>
      <c r="AJ488" s="50"/>
      <c r="AK488" s="51"/>
      <c r="AL488" s="50"/>
      <c r="AM488" s="51"/>
      <c r="AN488" s="50"/>
    </row>
    <row r="489" spans="1:40" ht="50.25" outlineLevel="5">
      <c r="A489" s="59" t="s">
        <v>133</v>
      </c>
      <c r="B489" s="60" t="s">
        <v>17</v>
      </c>
      <c r="C489" s="60" t="s">
        <v>384</v>
      </c>
      <c r="D489" s="60" t="s">
        <v>397</v>
      </c>
      <c r="E489" s="60">
        <v>810</v>
      </c>
      <c r="F489" s="61"/>
      <c r="G489" s="61"/>
      <c r="H489" s="61"/>
      <c r="I489" s="61"/>
      <c r="J489" s="61"/>
      <c r="K489" s="61"/>
      <c r="L489" s="61"/>
      <c r="M489" s="62">
        <v>76306776.4</v>
      </c>
      <c r="N489" s="62">
        <v>76306776.4</v>
      </c>
      <c r="O489" s="62">
        <v>76306776.4</v>
      </c>
      <c r="P489" s="62">
        <v>76306776.4</v>
      </c>
      <c r="Q489" s="62">
        <v>76306776.4</v>
      </c>
      <c r="R489" s="62">
        <v>76306776.4</v>
      </c>
      <c r="S489" s="62">
        <v>76306776.4</v>
      </c>
      <c r="T489" s="62">
        <v>76306776.4</v>
      </c>
      <c r="U489" s="62">
        <v>76306776.4</v>
      </c>
      <c r="V489" s="62">
        <v>76306776.4</v>
      </c>
      <c r="W489" s="62">
        <v>76306776.4</v>
      </c>
      <c r="X489" s="62">
        <v>76306776.4</v>
      </c>
      <c r="Y489" s="62">
        <v>76306776.4</v>
      </c>
      <c r="Z489" s="62">
        <v>76306776.4</v>
      </c>
      <c r="AA489" s="62">
        <v>76306776.4</v>
      </c>
      <c r="AB489" s="62">
        <v>76306776.4</v>
      </c>
      <c r="AC489" s="62">
        <v>76306776.4</v>
      </c>
      <c r="AD489" s="62">
        <v>76306776.4</v>
      </c>
      <c r="AE489" s="62">
        <v>76306776.4</v>
      </c>
      <c r="AF489" s="50"/>
      <c r="AG489" s="50"/>
      <c r="AH489" s="50"/>
      <c r="AI489" s="50"/>
      <c r="AJ489" s="50"/>
      <c r="AK489" s="51"/>
      <c r="AL489" s="50"/>
      <c r="AM489" s="51"/>
      <c r="AN489" s="50"/>
    </row>
    <row r="490" spans="1:40" ht="15.75" outlineLevel="7">
      <c r="A490" s="52" t="s">
        <v>398</v>
      </c>
      <c r="B490" s="53" t="s">
        <v>17</v>
      </c>
      <c r="C490" s="53" t="s">
        <v>399</v>
      </c>
      <c r="D490" s="53"/>
      <c r="E490" s="53"/>
      <c r="F490" s="54"/>
      <c r="G490" s="54"/>
      <c r="H490" s="54"/>
      <c r="I490" s="54"/>
      <c r="J490" s="54"/>
      <c r="K490" s="54"/>
      <c r="L490" s="54"/>
      <c r="M490" s="55">
        <f aca="true" t="shared" si="2145" ref="M490:M491">M491</f>
        <v>79281858.4</v>
      </c>
      <c r="N490" s="55">
        <f aca="true" t="shared" si="2146" ref="N490:N491">N491</f>
        <v>79281858.4</v>
      </c>
      <c r="O490" s="55">
        <f aca="true" t="shared" si="2147" ref="O490:O491">O491</f>
        <v>79281858.4</v>
      </c>
      <c r="P490" s="55">
        <f aca="true" t="shared" si="2148" ref="P490:P491">P491</f>
        <v>79281858.4</v>
      </c>
      <c r="Q490" s="55">
        <f aca="true" t="shared" si="2149" ref="Q490:Q491">Q491</f>
        <v>79281858.4</v>
      </c>
      <c r="R490" s="55">
        <f aca="true" t="shared" si="2150" ref="R490:R491">R491</f>
        <v>79281858.4</v>
      </c>
      <c r="S490" s="55">
        <f aca="true" t="shared" si="2151" ref="S490:S491">S491</f>
        <v>79281858.4</v>
      </c>
      <c r="T490" s="55">
        <f aca="true" t="shared" si="2152" ref="T490:T491">T491</f>
        <v>79281858.4</v>
      </c>
      <c r="U490" s="55">
        <f aca="true" t="shared" si="2153" ref="U490:U491">U491</f>
        <v>79281858.4</v>
      </c>
      <c r="V490" s="55">
        <f aca="true" t="shared" si="2154" ref="V490:V491">V491</f>
        <v>79281858.4</v>
      </c>
      <c r="W490" s="55">
        <f aca="true" t="shared" si="2155" ref="W490:W491">W491</f>
        <v>79281858.4</v>
      </c>
      <c r="X490" s="55">
        <f aca="true" t="shared" si="2156" ref="X490:X491">X491</f>
        <v>79281858.4</v>
      </c>
      <c r="Y490" s="55">
        <f aca="true" t="shared" si="2157" ref="Y490:Y491">Y491</f>
        <v>79281858.4</v>
      </c>
      <c r="Z490" s="55">
        <f aca="true" t="shared" si="2158" ref="Z490:Z491">Z491</f>
        <v>79281858.4</v>
      </c>
      <c r="AA490" s="55">
        <f aca="true" t="shared" si="2159" ref="AA490:AA491">AA491</f>
        <v>79281858.4</v>
      </c>
      <c r="AB490" s="55">
        <f aca="true" t="shared" si="2160" ref="AB490:AB491">AB491</f>
        <v>79281858.4</v>
      </c>
      <c r="AC490" s="55">
        <f aca="true" t="shared" si="2161" ref="AC490:AC491">AC491</f>
        <v>79281858.4</v>
      </c>
      <c r="AD490" s="55">
        <f aca="true" t="shared" si="2162" ref="AD490:AD491">AD491</f>
        <v>79281858.4</v>
      </c>
      <c r="AE490" s="55">
        <f aca="true" t="shared" si="2163" ref="AE490:AE491">AE491</f>
        <v>79251517.8</v>
      </c>
      <c r="AF490" s="50"/>
      <c r="AG490" s="50"/>
      <c r="AH490" s="50"/>
      <c r="AI490" s="50"/>
      <c r="AJ490" s="50"/>
      <c r="AK490" s="51"/>
      <c r="AL490" s="50"/>
      <c r="AM490" s="51"/>
      <c r="AN490" s="50"/>
    </row>
    <row r="491" spans="1:40" ht="26.25" outlineLevel="5">
      <c r="A491" s="59" t="s">
        <v>371</v>
      </c>
      <c r="B491" s="60" t="s">
        <v>17</v>
      </c>
      <c r="C491" s="60" t="s">
        <v>399</v>
      </c>
      <c r="D491" s="60" t="s">
        <v>372</v>
      </c>
      <c r="E491" s="60"/>
      <c r="F491" s="61"/>
      <c r="G491" s="61"/>
      <c r="H491" s="61"/>
      <c r="I491" s="61"/>
      <c r="J491" s="61"/>
      <c r="K491" s="61"/>
      <c r="L491" s="61"/>
      <c r="M491" s="62">
        <f t="shared" si="2145"/>
        <v>79281858.4</v>
      </c>
      <c r="N491" s="62">
        <f t="shared" si="2146"/>
        <v>79281858.4</v>
      </c>
      <c r="O491" s="62">
        <f t="shared" si="2147"/>
        <v>79281858.4</v>
      </c>
      <c r="P491" s="62">
        <f t="shared" si="2148"/>
        <v>79281858.4</v>
      </c>
      <c r="Q491" s="62">
        <f t="shared" si="2149"/>
        <v>79281858.4</v>
      </c>
      <c r="R491" s="62">
        <f t="shared" si="2150"/>
        <v>79281858.4</v>
      </c>
      <c r="S491" s="62">
        <f t="shared" si="2151"/>
        <v>79281858.4</v>
      </c>
      <c r="T491" s="62">
        <f t="shared" si="2152"/>
        <v>79281858.4</v>
      </c>
      <c r="U491" s="62">
        <f t="shared" si="2153"/>
        <v>79281858.4</v>
      </c>
      <c r="V491" s="62">
        <f t="shared" si="2154"/>
        <v>79281858.4</v>
      </c>
      <c r="W491" s="62">
        <f t="shared" si="2155"/>
        <v>79281858.4</v>
      </c>
      <c r="X491" s="62">
        <f t="shared" si="2156"/>
        <v>79281858.4</v>
      </c>
      <c r="Y491" s="62">
        <f t="shared" si="2157"/>
        <v>79281858.4</v>
      </c>
      <c r="Z491" s="62">
        <f t="shared" si="2158"/>
        <v>79281858.4</v>
      </c>
      <c r="AA491" s="62">
        <f t="shared" si="2159"/>
        <v>79281858.4</v>
      </c>
      <c r="AB491" s="62">
        <f t="shared" si="2160"/>
        <v>79281858.4</v>
      </c>
      <c r="AC491" s="62">
        <f t="shared" si="2161"/>
        <v>79281858.4</v>
      </c>
      <c r="AD491" s="62">
        <f t="shared" si="2162"/>
        <v>79281858.4</v>
      </c>
      <c r="AE491" s="62">
        <f t="shared" si="2163"/>
        <v>79251517.8</v>
      </c>
      <c r="AF491" s="50"/>
      <c r="AG491" s="50"/>
      <c r="AH491" s="50"/>
      <c r="AI491" s="50"/>
      <c r="AJ491" s="50"/>
      <c r="AK491" s="51"/>
      <c r="AL491" s="50"/>
      <c r="AM491" s="51"/>
      <c r="AN491" s="50"/>
    </row>
    <row r="492" spans="1:40" ht="26.25" outlineLevel="5">
      <c r="A492" s="59" t="s">
        <v>400</v>
      </c>
      <c r="B492" s="60" t="s">
        <v>17</v>
      </c>
      <c r="C492" s="60" t="s">
        <v>399</v>
      </c>
      <c r="D492" s="60" t="s">
        <v>401</v>
      </c>
      <c r="E492" s="60"/>
      <c r="F492" s="61"/>
      <c r="G492" s="61"/>
      <c r="H492" s="61"/>
      <c r="I492" s="61"/>
      <c r="J492" s="61"/>
      <c r="K492" s="61"/>
      <c r="L492" s="61"/>
      <c r="M492" s="62">
        <f>M493+M496+M499</f>
        <v>79281858.4</v>
      </c>
      <c r="N492" s="62">
        <f>N493+N496+N499</f>
        <v>79281858.4</v>
      </c>
      <c r="O492" s="62">
        <f>O493+O496+O499</f>
        <v>79281858.4</v>
      </c>
      <c r="P492" s="62">
        <f>P493+P496+P499</f>
        <v>79281858.4</v>
      </c>
      <c r="Q492" s="62">
        <f>Q493+Q496+Q499</f>
        <v>79281858.4</v>
      </c>
      <c r="R492" s="62">
        <f>R493+R496+R499</f>
        <v>79281858.4</v>
      </c>
      <c r="S492" s="62">
        <f>S493+S496+S499</f>
        <v>79281858.4</v>
      </c>
      <c r="T492" s="62">
        <f>T493+T496+T499</f>
        <v>79281858.4</v>
      </c>
      <c r="U492" s="62">
        <f>U493+U496+U499</f>
        <v>79281858.4</v>
      </c>
      <c r="V492" s="62">
        <f>V493+V496+V499</f>
        <v>79281858.4</v>
      </c>
      <c r="W492" s="62">
        <f>W493+W496+W499</f>
        <v>79281858.4</v>
      </c>
      <c r="X492" s="62">
        <f>X493+X496+X499</f>
        <v>79281858.4</v>
      </c>
      <c r="Y492" s="62">
        <f>Y493+Y496+Y499</f>
        <v>79281858.4</v>
      </c>
      <c r="Z492" s="62">
        <f>Z493+Z496+Z499</f>
        <v>79281858.4</v>
      </c>
      <c r="AA492" s="62">
        <f>AA493+AA496+AA499</f>
        <v>79281858.4</v>
      </c>
      <c r="AB492" s="62">
        <f>AB493+AB496+AB499</f>
        <v>79281858.4</v>
      </c>
      <c r="AC492" s="62">
        <f>AC493+AC496+AC499</f>
        <v>79281858.4</v>
      </c>
      <c r="AD492" s="62">
        <f>AD493+AD496+AD499</f>
        <v>79281858.4</v>
      </c>
      <c r="AE492" s="62">
        <f>AE493+AE496+AE499</f>
        <v>79251517.8</v>
      </c>
      <c r="AF492" s="50"/>
      <c r="AG492" s="50"/>
      <c r="AH492" s="50"/>
      <c r="AI492" s="50"/>
      <c r="AJ492" s="50"/>
      <c r="AK492" s="51"/>
      <c r="AL492" s="50"/>
      <c r="AM492" s="51"/>
      <c r="AN492" s="50"/>
    </row>
    <row r="493" spans="1:40" ht="26.25" outlineLevel="5">
      <c r="A493" s="59" t="s">
        <v>402</v>
      </c>
      <c r="B493" s="60" t="s">
        <v>17</v>
      </c>
      <c r="C493" s="60" t="s">
        <v>399</v>
      </c>
      <c r="D493" s="60" t="s">
        <v>403</v>
      </c>
      <c r="E493" s="60"/>
      <c r="F493" s="61"/>
      <c r="G493" s="61"/>
      <c r="H493" s="61"/>
      <c r="I493" s="61"/>
      <c r="J493" s="61"/>
      <c r="K493" s="61"/>
      <c r="L493" s="61"/>
      <c r="M493" s="62">
        <f aca="true" t="shared" si="2164" ref="M493:M494">M494</f>
        <v>27710770</v>
      </c>
      <c r="N493" s="62">
        <f aca="true" t="shared" si="2165" ref="N493:N494">N494</f>
        <v>27710770</v>
      </c>
      <c r="O493" s="62">
        <f aca="true" t="shared" si="2166" ref="O493:O494">O494</f>
        <v>27710770</v>
      </c>
      <c r="P493" s="62">
        <f aca="true" t="shared" si="2167" ref="P493:P494">P494</f>
        <v>27710770</v>
      </c>
      <c r="Q493" s="62">
        <f aca="true" t="shared" si="2168" ref="Q493:Q494">Q494</f>
        <v>27710770</v>
      </c>
      <c r="R493" s="62">
        <f aca="true" t="shared" si="2169" ref="R493:R494">R494</f>
        <v>27710770</v>
      </c>
      <c r="S493" s="62">
        <f aca="true" t="shared" si="2170" ref="S493:S494">S494</f>
        <v>27710770</v>
      </c>
      <c r="T493" s="62">
        <f aca="true" t="shared" si="2171" ref="T493:T494">T494</f>
        <v>27710770</v>
      </c>
      <c r="U493" s="62">
        <f aca="true" t="shared" si="2172" ref="U493:U494">U494</f>
        <v>27710770</v>
      </c>
      <c r="V493" s="62">
        <f aca="true" t="shared" si="2173" ref="V493:V494">V494</f>
        <v>27710770</v>
      </c>
      <c r="W493" s="62">
        <f aca="true" t="shared" si="2174" ref="W493:W494">W494</f>
        <v>27710770</v>
      </c>
      <c r="X493" s="62">
        <f aca="true" t="shared" si="2175" ref="X493:X494">X494</f>
        <v>27710770</v>
      </c>
      <c r="Y493" s="62">
        <f aca="true" t="shared" si="2176" ref="Y493:Y494">Y494</f>
        <v>27710770</v>
      </c>
      <c r="Z493" s="62">
        <f aca="true" t="shared" si="2177" ref="Z493:Z494">Z494</f>
        <v>27710770</v>
      </c>
      <c r="AA493" s="62">
        <f aca="true" t="shared" si="2178" ref="AA493:AA494">AA494</f>
        <v>27710770</v>
      </c>
      <c r="AB493" s="62">
        <f aca="true" t="shared" si="2179" ref="AB493:AB494">AB494</f>
        <v>27710770</v>
      </c>
      <c r="AC493" s="62">
        <f aca="true" t="shared" si="2180" ref="AC493:AC494">AC494</f>
        <v>27710770</v>
      </c>
      <c r="AD493" s="62">
        <f aca="true" t="shared" si="2181" ref="AD493:AD494">AD494</f>
        <v>27710770</v>
      </c>
      <c r="AE493" s="62">
        <f aca="true" t="shared" si="2182" ref="AE493:AE494">AE494</f>
        <v>27710770</v>
      </c>
      <c r="AF493" s="50"/>
      <c r="AG493" s="50"/>
      <c r="AH493" s="50"/>
      <c r="AI493" s="50"/>
      <c r="AJ493" s="50"/>
      <c r="AK493" s="51"/>
      <c r="AL493" s="50"/>
      <c r="AM493" s="51"/>
      <c r="AN493" s="50"/>
    </row>
    <row r="494" spans="1:40" ht="26.25" outlineLevel="5">
      <c r="A494" s="59" t="s">
        <v>32</v>
      </c>
      <c r="B494" s="60" t="s">
        <v>17</v>
      </c>
      <c r="C494" s="60" t="s">
        <v>399</v>
      </c>
      <c r="D494" s="60" t="s">
        <v>403</v>
      </c>
      <c r="E494" s="60" t="s">
        <v>33</v>
      </c>
      <c r="F494" s="61"/>
      <c r="G494" s="61"/>
      <c r="H494" s="61"/>
      <c r="I494" s="61"/>
      <c r="J494" s="61"/>
      <c r="K494" s="61"/>
      <c r="L494" s="61"/>
      <c r="M494" s="62">
        <f t="shared" si="2164"/>
        <v>27710770</v>
      </c>
      <c r="N494" s="62">
        <f t="shared" si="2165"/>
        <v>27710770</v>
      </c>
      <c r="O494" s="62">
        <f t="shared" si="2166"/>
        <v>27710770</v>
      </c>
      <c r="P494" s="62">
        <f t="shared" si="2167"/>
        <v>27710770</v>
      </c>
      <c r="Q494" s="62">
        <f t="shared" si="2168"/>
        <v>27710770</v>
      </c>
      <c r="R494" s="62">
        <f t="shared" si="2169"/>
        <v>27710770</v>
      </c>
      <c r="S494" s="62">
        <f t="shared" si="2170"/>
        <v>27710770</v>
      </c>
      <c r="T494" s="62">
        <f t="shared" si="2171"/>
        <v>27710770</v>
      </c>
      <c r="U494" s="62">
        <f t="shared" si="2172"/>
        <v>27710770</v>
      </c>
      <c r="V494" s="62">
        <f t="shared" si="2173"/>
        <v>27710770</v>
      </c>
      <c r="W494" s="62">
        <f t="shared" si="2174"/>
        <v>27710770</v>
      </c>
      <c r="X494" s="62">
        <f t="shared" si="2175"/>
        <v>27710770</v>
      </c>
      <c r="Y494" s="62">
        <f t="shared" si="2176"/>
        <v>27710770</v>
      </c>
      <c r="Z494" s="62">
        <f t="shared" si="2177"/>
        <v>27710770</v>
      </c>
      <c r="AA494" s="62">
        <f t="shared" si="2178"/>
        <v>27710770</v>
      </c>
      <c r="AB494" s="62">
        <f t="shared" si="2179"/>
        <v>27710770</v>
      </c>
      <c r="AC494" s="62">
        <f t="shared" si="2180"/>
        <v>27710770</v>
      </c>
      <c r="AD494" s="62">
        <f t="shared" si="2181"/>
        <v>27710770</v>
      </c>
      <c r="AE494" s="62">
        <f t="shared" si="2182"/>
        <v>27710770</v>
      </c>
      <c r="AF494" s="50"/>
      <c r="AG494" s="50"/>
      <c r="AH494" s="50"/>
      <c r="AI494" s="50"/>
      <c r="AJ494" s="50"/>
      <c r="AK494" s="51"/>
      <c r="AL494" s="50"/>
      <c r="AM494" s="51"/>
      <c r="AN494" s="50"/>
    </row>
    <row r="495" spans="1:40" ht="26.25" outlineLevel="5">
      <c r="A495" s="59" t="s">
        <v>34</v>
      </c>
      <c r="B495" s="60" t="s">
        <v>17</v>
      </c>
      <c r="C495" s="60" t="s">
        <v>399</v>
      </c>
      <c r="D495" s="60" t="s">
        <v>403</v>
      </c>
      <c r="E495" s="60" t="s">
        <v>35</v>
      </c>
      <c r="F495" s="61"/>
      <c r="G495" s="61"/>
      <c r="H495" s="61"/>
      <c r="I495" s="61"/>
      <c r="J495" s="61"/>
      <c r="K495" s="61"/>
      <c r="L495" s="61"/>
      <c r="M495" s="62">
        <v>27710770</v>
      </c>
      <c r="N495" s="62">
        <v>27710770</v>
      </c>
      <c r="O495" s="62">
        <v>27710770</v>
      </c>
      <c r="P495" s="62">
        <v>27710770</v>
      </c>
      <c r="Q495" s="62">
        <v>27710770</v>
      </c>
      <c r="R495" s="62">
        <v>27710770</v>
      </c>
      <c r="S495" s="62">
        <v>27710770</v>
      </c>
      <c r="T495" s="62">
        <v>27710770</v>
      </c>
      <c r="U495" s="62">
        <v>27710770</v>
      </c>
      <c r="V495" s="62">
        <v>27710770</v>
      </c>
      <c r="W495" s="62">
        <v>27710770</v>
      </c>
      <c r="X495" s="62">
        <v>27710770</v>
      </c>
      <c r="Y495" s="62">
        <v>27710770</v>
      </c>
      <c r="Z495" s="62">
        <v>27710770</v>
      </c>
      <c r="AA495" s="62">
        <v>27710770</v>
      </c>
      <c r="AB495" s="62">
        <v>27710770</v>
      </c>
      <c r="AC495" s="62">
        <v>27710770</v>
      </c>
      <c r="AD495" s="62">
        <v>27710770</v>
      </c>
      <c r="AE495" s="62">
        <v>27710770</v>
      </c>
      <c r="AF495" s="50"/>
      <c r="AG495" s="50"/>
      <c r="AH495" s="50"/>
      <c r="AI495" s="50"/>
      <c r="AJ495" s="50"/>
      <c r="AK495" s="51"/>
      <c r="AL495" s="50"/>
      <c r="AM495" s="51"/>
      <c r="AN495" s="50"/>
    </row>
    <row r="496" spans="1:40" ht="15.75" outlineLevel="5">
      <c r="A496" s="59" t="s">
        <v>404</v>
      </c>
      <c r="B496" s="60" t="s">
        <v>17</v>
      </c>
      <c r="C496" s="60" t="s">
        <v>399</v>
      </c>
      <c r="D496" s="60" t="s">
        <v>405</v>
      </c>
      <c r="E496" s="60"/>
      <c r="F496" s="61"/>
      <c r="G496" s="61"/>
      <c r="H496" s="61"/>
      <c r="I496" s="61"/>
      <c r="J496" s="61"/>
      <c r="K496" s="61"/>
      <c r="L496" s="61"/>
      <c r="M496" s="62">
        <f aca="true" t="shared" si="2183" ref="M496:M497">M497</f>
        <v>1571088.4</v>
      </c>
      <c r="N496" s="62">
        <f aca="true" t="shared" si="2184" ref="N496:N497">N497</f>
        <v>1571088.4</v>
      </c>
      <c r="O496" s="62">
        <f aca="true" t="shared" si="2185" ref="O496:O497">O497</f>
        <v>1571088.4</v>
      </c>
      <c r="P496" s="62">
        <f aca="true" t="shared" si="2186" ref="P496:P497">P497</f>
        <v>1571088.4</v>
      </c>
      <c r="Q496" s="62">
        <f aca="true" t="shared" si="2187" ref="Q496:Q497">Q497</f>
        <v>1571088.4</v>
      </c>
      <c r="R496" s="62">
        <f aca="true" t="shared" si="2188" ref="R496:R497">R497</f>
        <v>1571088.4</v>
      </c>
      <c r="S496" s="62">
        <f aca="true" t="shared" si="2189" ref="S496:S497">S497</f>
        <v>1571088.4</v>
      </c>
      <c r="T496" s="62">
        <f aca="true" t="shared" si="2190" ref="T496:T497">T497</f>
        <v>1571088.4</v>
      </c>
      <c r="U496" s="62">
        <f aca="true" t="shared" si="2191" ref="U496:U497">U497</f>
        <v>1571088.4</v>
      </c>
      <c r="V496" s="62">
        <f aca="true" t="shared" si="2192" ref="V496:V497">V497</f>
        <v>1571088.4</v>
      </c>
      <c r="W496" s="62">
        <f aca="true" t="shared" si="2193" ref="W496:W497">W497</f>
        <v>1571088.4</v>
      </c>
      <c r="X496" s="62">
        <f aca="true" t="shared" si="2194" ref="X496:X497">X497</f>
        <v>1571088.4</v>
      </c>
      <c r="Y496" s="62">
        <f aca="true" t="shared" si="2195" ref="Y496:Y497">Y497</f>
        <v>1571088.4</v>
      </c>
      <c r="Z496" s="62">
        <f aca="true" t="shared" si="2196" ref="Z496:Z497">Z497</f>
        <v>1571088.4</v>
      </c>
      <c r="AA496" s="62">
        <f aca="true" t="shared" si="2197" ref="AA496:AA497">AA497</f>
        <v>1571088.4</v>
      </c>
      <c r="AB496" s="62">
        <f aca="true" t="shared" si="2198" ref="AB496:AB497">AB497</f>
        <v>1571088.4</v>
      </c>
      <c r="AC496" s="62">
        <f aca="true" t="shared" si="2199" ref="AC496:AC497">AC497</f>
        <v>1571088.4</v>
      </c>
      <c r="AD496" s="62">
        <f aca="true" t="shared" si="2200" ref="AD496:AD497">AD497</f>
        <v>1571088.4</v>
      </c>
      <c r="AE496" s="62">
        <f aca="true" t="shared" si="2201" ref="AE496:AE497">AE497</f>
        <v>1540747.8</v>
      </c>
      <c r="AF496" s="50"/>
      <c r="AG496" s="50"/>
      <c r="AH496" s="50"/>
      <c r="AI496" s="50"/>
      <c r="AJ496" s="50"/>
      <c r="AK496" s="51"/>
      <c r="AL496" s="50"/>
      <c r="AM496" s="51"/>
      <c r="AN496" s="50"/>
    </row>
    <row r="497" spans="1:40" ht="26.25" outlineLevel="5">
      <c r="A497" s="59" t="s">
        <v>32</v>
      </c>
      <c r="B497" s="60" t="s">
        <v>17</v>
      </c>
      <c r="C497" s="60" t="s">
        <v>399</v>
      </c>
      <c r="D497" s="60" t="s">
        <v>405</v>
      </c>
      <c r="E497" s="60" t="s">
        <v>33</v>
      </c>
      <c r="F497" s="61"/>
      <c r="G497" s="61"/>
      <c r="H497" s="61"/>
      <c r="I497" s="61"/>
      <c r="J497" s="61"/>
      <c r="K497" s="61"/>
      <c r="L497" s="61"/>
      <c r="M497" s="62">
        <f t="shared" si="2183"/>
        <v>1571088.4</v>
      </c>
      <c r="N497" s="62">
        <f t="shared" si="2184"/>
        <v>1571088.4</v>
      </c>
      <c r="O497" s="62">
        <f t="shared" si="2185"/>
        <v>1571088.4</v>
      </c>
      <c r="P497" s="62">
        <f t="shared" si="2186"/>
        <v>1571088.4</v>
      </c>
      <c r="Q497" s="62">
        <f t="shared" si="2187"/>
        <v>1571088.4</v>
      </c>
      <c r="R497" s="62">
        <f t="shared" si="2188"/>
        <v>1571088.4</v>
      </c>
      <c r="S497" s="62">
        <f t="shared" si="2189"/>
        <v>1571088.4</v>
      </c>
      <c r="T497" s="62">
        <f t="shared" si="2190"/>
        <v>1571088.4</v>
      </c>
      <c r="U497" s="62">
        <f t="shared" si="2191"/>
        <v>1571088.4</v>
      </c>
      <c r="V497" s="62">
        <f t="shared" si="2192"/>
        <v>1571088.4</v>
      </c>
      <c r="W497" s="62">
        <f t="shared" si="2193"/>
        <v>1571088.4</v>
      </c>
      <c r="X497" s="62">
        <f t="shared" si="2194"/>
        <v>1571088.4</v>
      </c>
      <c r="Y497" s="62">
        <f t="shared" si="2195"/>
        <v>1571088.4</v>
      </c>
      <c r="Z497" s="62">
        <f t="shared" si="2196"/>
        <v>1571088.4</v>
      </c>
      <c r="AA497" s="62">
        <f t="shared" si="2197"/>
        <v>1571088.4</v>
      </c>
      <c r="AB497" s="62">
        <f t="shared" si="2198"/>
        <v>1571088.4</v>
      </c>
      <c r="AC497" s="62">
        <f t="shared" si="2199"/>
        <v>1571088.4</v>
      </c>
      <c r="AD497" s="62">
        <f t="shared" si="2200"/>
        <v>1571088.4</v>
      </c>
      <c r="AE497" s="62">
        <f t="shared" si="2201"/>
        <v>1540747.8</v>
      </c>
      <c r="AF497" s="50"/>
      <c r="AG497" s="50"/>
      <c r="AH497" s="50"/>
      <c r="AI497" s="50"/>
      <c r="AJ497" s="50"/>
      <c r="AK497" s="51"/>
      <c r="AL497" s="50"/>
      <c r="AM497" s="51"/>
      <c r="AN497" s="50"/>
    </row>
    <row r="498" spans="1:40" ht="26.25" outlineLevel="5">
      <c r="A498" s="59" t="s">
        <v>34</v>
      </c>
      <c r="B498" s="60" t="s">
        <v>17</v>
      </c>
      <c r="C498" s="60" t="s">
        <v>399</v>
      </c>
      <c r="D498" s="60" t="s">
        <v>405</v>
      </c>
      <c r="E498" s="60" t="s">
        <v>35</v>
      </c>
      <c r="F498" s="61"/>
      <c r="G498" s="61"/>
      <c r="H498" s="61"/>
      <c r="I498" s="61"/>
      <c r="J498" s="61"/>
      <c r="K498" s="61"/>
      <c r="L498" s="61"/>
      <c r="M498" s="62">
        <v>1571088.4</v>
      </c>
      <c r="N498" s="62">
        <v>1571088.4</v>
      </c>
      <c r="O498" s="62">
        <v>1571088.4</v>
      </c>
      <c r="P498" s="62">
        <v>1571088.4</v>
      </c>
      <c r="Q498" s="62">
        <v>1571088.4</v>
      </c>
      <c r="R498" s="62">
        <v>1571088.4</v>
      </c>
      <c r="S498" s="62">
        <v>1571088.4</v>
      </c>
      <c r="T498" s="62">
        <v>1571088.4</v>
      </c>
      <c r="U498" s="62">
        <v>1571088.4</v>
      </c>
      <c r="V498" s="62">
        <v>1571088.4</v>
      </c>
      <c r="W498" s="62">
        <v>1571088.4</v>
      </c>
      <c r="X498" s="62">
        <v>1571088.4</v>
      </c>
      <c r="Y498" s="62">
        <v>1571088.4</v>
      </c>
      <c r="Z498" s="62">
        <v>1571088.4</v>
      </c>
      <c r="AA498" s="62">
        <v>1571088.4</v>
      </c>
      <c r="AB498" s="62">
        <v>1571088.4</v>
      </c>
      <c r="AC498" s="62">
        <v>1571088.4</v>
      </c>
      <c r="AD498" s="62">
        <v>1571088.4</v>
      </c>
      <c r="AE498" s="62">
        <v>1540747.8</v>
      </c>
      <c r="AF498" s="50"/>
      <c r="AG498" s="50"/>
      <c r="AH498" s="50"/>
      <c r="AI498" s="50"/>
      <c r="AJ498" s="50"/>
      <c r="AK498" s="51"/>
      <c r="AL498" s="50"/>
      <c r="AM498" s="51"/>
      <c r="AN498" s="50"/>
    </row>
    <row r="499" spans="1:40" ht="62.25" outlineLevel="5">
      <c r="A499" s="59" t="s">
        <v>406</v>
      </c>
      <c r="B499" s="60" t="s">
        <v>17</v>
      </c>
      <c r="C499" s="60" t="s">
        <v>399</v>
      </c>
      <c r="D499" s="60" t="s">
        <v>407</v>
      </c>
      <c r="E499" s="60"/>
      <c r="F499" s="61"/>
      <c r="G499" s="61"/>
      <c r="H499" s="61"/>
      <c r="I499" s="61"/>
      <c r="J499" s="61"/>
      <c r="K499" s="61"/>
      <c r="L499" s="61"/>
      <c r="M499" s="62">
        <f aca="true" t="shared" si="2202" ref="M499:M500">M500</f>
        <v>50000000</v>
      </c>
      <c r="N499" s="62">
        <f aca="true" t="shared" si="2203" ref="N499:N500">N500</f>
        <v>50000000</v>
      </c>
      <c r="O499" s="62">
        <f aca="true" t="shared" si="2204" ref="O499:O500">O500</f>
        <v>50000000</v>
      </c>
      <c r="P499" s="62">
        <f aca="true" t="shared" si="2205" ref="P499:P500">P500</f>
        <v>50000000</v>
      </c>
      <c r="Q499" s="62">
        <f aca="true" t="shared" si="2206" ref="Q499:Q500">Q500</f>
        <v>50000000</v>
      </c>
      <c r="R499" s="62">
        <f aca="true" t="shared" si="2207" ref="R499:R500">R500</f>
        <v>50000000</v>
      </c>
      <c r="S499" s="62">
        <f aca="true" t="shared" si="2208" ref="S499:S500">S500</f>
        <v>50000000</v>
      </c>
      <c r="T499" s="62">
        <f aca="true" t="shared" si="2209" ref="T499:T500">T500</f>
        <v>50000000</v>
      </c>
      <c r="U499" s="62">
        <f aca="true" t="shared" si="2210" ref="U499:U500">U500</f>
        <v>50000000</v>
      </c>
      <c r="V499" s="62">
        <f aca="true" t="shared" si="2211" ref="V499:V500">V500</f>
        <v>50000000</v>
      </c>
      <c r="W499" s="62">
        <f aca="true" t="shared" si="2212" ref="W499:W500">W500</f>
        <v>50000000</v>
      </c>
      <c r="X499" s="62">
        <f aca="true" t="shared" si="2213" ref="X499:X500">X500</f>
        <v>50000000</v>
      </c>
      <c r="Y499" s="62">
        <f aca="true" t="shared" si="2214" ref="Y499:Y500">Y500</f>
        <v>50000000</v>
      </c>
      <c r="Z499" s="62">
        <f aca="true" t="shared" si="2215" ref="Z499:Z500">Z500</f>
        <v>50000000</v>
      </c>
      <c r="AA499" s="62">
        <f aca="true" t="shared" si="2216" ref="AA499:AA500">AA500</f>
        <v>50000000</v>
      </c>
      <c r="AB499" s="62">
        <f aca="true" t="shared" si="2217" ref="AB499:AB500">AB500</f>
        <v>50000000</v>
      </c>
      <c r="AC499" s="62">
        <f aca="true" t="shared" si="2218" ref="AC499:AC500">AC500</f>
        <v>50000000</v>
      </c>
      <c r="AD499" s="62">
        <f aca="true" t="shared" si="2219" ref="AD499:AD500">AD500</f>
        <v>50000000</v>
      </c>
      <c r="AE499" s="62">
        <f aca="true" t="shared" si="2220" ref="AE499:AE500">AE500</f>
        <v>50000000</v>
      </c>
      <c r="AF499" s="50"/>
      <c r="AG499" s="50"/>
      <c r="AH499" s="50"/>
      <c r="AI499" s="50"/>
      <c r="AJ499" s="50"/>
      <c r="AK499" s="51"/>
      <c r="AL499" s="50"/>
      <c r="AM499" s="51"/>
      <c r="AN499" s="50"/>
    </row>
    <row r="500" spans="1:40" ht="26.25" outlineLevel="5">
      <c r="A500" s="59" t="s">
        <v>32</v>
      </c>
      <c r="B500" s="60" t="s">
        <v>17</v>
      </c>
      <c r="C500" s="60" t="s">
        <v>399</v>
      </c>
      <c r="D500" s="60" t="s">
        <v>407</v>
      </c>
      <c r="E500" s="60" t="s">
        <v>33</v>
      </c>
      <c r="F500" s="61"/>
      <c r="G500" s="61"/>
      <c r="H500" s="61"/>
      <c r="I500" s="61"/>
      <c r="J500" s="61"/>
      <c r="K500" s="61"/>
      <c r="L500" s="61"/>
      <c r="M500" s="62">
        <f t="shared" si="2202"/>
        <v>50000000</v>
      </c>
      <c r="N500" s="62">
        <f t="shared" si="2203"/>
        <v>50000000</v>
      </c>
      <c r="O500" s="62">
        <f t="shared" si="2204"/>
        <v>50000000</v>
      </c>
      <c r="P500" s="62">
        <f t="shared" si="2205"/>
        <v>50000000</v>
      </c>
      <c r="Q500" s="62">
        <f t="shared" si="2206"/>
        <v>50000000</v>
      </c>
      <c r="R500" s="62">
        <f t="shared" si="2207"/>
        <v>50000000</v>
      </c>
      <c r="S500" s="62">
        <f t="shared" si="2208"/>
        <v>50000000</v>
      </c>
      <c r="T500" s="62">
        <f t="shared" si="2209"/>
        <v>50000000</v>
      </c>
      <c r="U500" s="62">
        <f t="shared" si="2210"/>
        <v>50000000</v>
      </c>
      <c r="V500" s="62">
        <f t="shared" si="2211"/>
        <v>50000000</v>
      </c>
      <c r="W500" s="62">
        <f t="shared" si="2212"/>
        <v>50000000</v>
      </c>
      <c r="X500" s="62">
        <f t="shared" si="2213"/>
        <v>50000000</v>
      </c>
      <c r="Y500" s="62">
        <f t="shared" si="2214"/>
        <v>50000000</v>
      </c>
      <c r="Z500" s="62">
        <f t="shared" si="2215"/>
        <v>50000000</v>
      </c>
      <c r="AA500" s="62">
        <f t="shared" si="2216"/>
        <v>50000000</v>
      </c>
      <c r="AB500" s="62">
        <f t="shared" si="2217"/>
        <v>50000000</v>
      </c>
      <c r="AC500" s="62">
        <f t="shared" si="2218"/>
        <v>50000000</v>
      </c>
      <c r="AD500" s="62">
        <f t="shared" si="2219"/>
        <v>50000000</v>
      </c>
      <c r="AE500" s="62">
        <f t="shared" si="2220"/>
        <v>50000000</v>
      </c>
      <c r="AF500" s="50"/>
      <c r="AG500" s="50"/>
      <c r="AH500" s="50"/>
      <c r="AI500" s="50"/>
      <c r="AJ500" s="50"/>
      <c r="AK500" s="51"/>
      <c r="AL500" s="50"/>
      <c r="AM500" s="51"/>
      <c r="AN500" s="50"/>
    </row>
    <row r="501" spans="1:40" ht="26.25" outlineLevel="5">
      <c r="A501" s="59" t="s">
        <v>34</v>
      </c>
      <c r="B501" s="60" t="s">
        <v>17</v>
      </c>
      <c r="C501" s="60" t="s">
        <v>399</v>
      </c>
      <c r="D501" s="60" t="s">
        <v>407</v>
      </c>
      <c r="E501" s="60" t="s">
        <v>35</v>
      </c>
      <c r="F501" s="61"/>
      <c r="G501" s="61"/>
      <c r="H501" s="61"/>
      <c r="I501" s="61"/>
      <c r="J501" s="61"/>
      <c r="K501" s="61"/>
      <c r="L501" s="61"/>
      <c r="M501" s="62">
        <v>50000000</v>
      </c>
      <c r="N501" s="62">
        <v>50000000</v>
      </c>
      <c r="O501" s="62">
        <v>50000000</v>
      </c>
      <c r="P501" s="62">
        <v>50000000</v>
      </c>
      <c r="Q501" s="62">
        <v>50000000</v>
      </c>
      <c r="R501" s="62">
        <v>50000000</v>
      </c>
      <c r="S501" s="62">
        <v>50000000</v>
      </c>
      <c r="T501" s="62">
        <v>50000000</v>
      </c>
      <c r="U501" s="62">
        <v>50000000</v>
      </c>
      <c r="V501" s="62">
        <v>50000000</v>
      </c>
      <c r="W501" s="62">
        <v>50000000</v>
      </c>
      <c r="X501" s="62">
        <v>50000000</v>
      </c>
      <c r="Y501" s="62">
        <v>50000000</v>
      </c>
      <c r="Z501" s="62">
        <v>50000000</v>
      </c>
      <c r="AA501" s="62">
        <v>50000000</v>
      </c>
      <c r="AB501" s="62">
        <v>50000000</v>
      </c>
      <c r="AC501" s="62">
        <v>50000000</v>
      </c>
      <c r="AD501" s="62">
        <v>50000000</v>
      </c>
      <c r="AE501" s="62">
        <v>50000000</v>
      </c>
      <c r="AF501" s="50"/>
      <c r="AG501" s="50"/>
      <c r="AH501" s="50"/>
      <c r="AI501" s="50"/>
      <c r="AJ501" s="50"/>
      <c r="AK501" s="51"/>
      <c r="AL501" s="50"/>
      <c r="AM501" s="51"/>
      <c r="AN501" s="50"/>
    </row>
    <row r="502" spans="1:40" s="45" customFormat="1" ht="15.75" outlineLevel="5">
      <c r="A502" s="46" t="s">
        <v>408</v>
      </c>
      <c r="B502" s="47" t="s">
        <v>17</v>
      </c>
      <c r="C502" s="47" t="s">
        <v>409</v>
      </c>
      <c r="D502" s="47"/>
      <c r="E502" s="47"/>
      <c r="F502" s="48"/>
      <c r="G502" s="48"/>
      <c r="H502" s="48"/>
      <c r="I502" s="48"/>
      <c r="J502" s="48"/>
      <c r="K502" s="48"/>
      <c r="L502" s="48"/>
      <c r="M502" s="49">
        <f>M503+M509</f>
        <v>5000000</v>
      </c>
      <c r="N502" s="49">
        <f>N503+N509</f>
        <v>5000000</v>
      </c>
      <c r="O502" s="49">
        <f>O503+O509</f>
        <v>5000000</v>
      </c>
      <c r="P502" s="49">
        <f>P503+P509</f>
        <v>5000000</v>
      </c>
      <c r="Q502" s="49">
        <f>Q503+Q509</f>
        <v>5000000</v>
      </c>
      <c r="R502" s="49">
        <f>R503+R509</f>
        <v>5000000</v>
      </c>
      <c r="S502" s="49">
        <f>S503+S509</f>
        <v>5000000</v>
      </c>
      <c r="T502" s="49">
        <f>T503+T509</f>
        <v>5000000</v>
      </c>
      <c r="U502" s="49">
        <f>U503+U509</f>
        <v>5000000</v>
      </c>
      <c r="V502" s="49">
        <f>V503+V509</f>
        <v>5000000</v>
      </c>
      <c r="W502" s="49">
        <f>W503+W509</f>
        <v>5000000</v>
      </c>
      <c r="X502" s="49">
        <f>X503+X509</f>
        <v>5000000</v>
      </c>
      <c r="Y502" s="49">
        <f>Y503+Y509</f>
        <v>5000000</v>
      </c>
      <c r="Z502" s="49">
        <f>Z503+Z509</f>
        <v>5000000</v>
      </c>
      <c r="AA502" s="49">
        <f>AA503+AA509</f>
        <v>5000000</v>
      </c>
      <c r="AB502" s="49">
        <f>AB503+AB509</f>
        <v>5000000</v>
      </c>
      <c r="AC502" s="49">
        <f>AC503+AC509</f>
        <v>5000000</v>
      </c>
      <c r="AD502" s="49">
        <f>AD503+AD509</f>
        <v>5000000</v>
      </c>
      <c r="AE502" s="49">
        <f>AE503+AE509</f>
        <v>5000000</v>
      </c>
      <c r="AF502" s="50"/>
      <c r="AG502" s="50"/>
      <c r="AH502" s="50"/>
      <c r="AI502" s="50"/>
      <c r="AJ502" s="50"/>
      <c r="AK502" s="51"/>
      <c r="AL502" s="50"/>
      <c r="AM502" s="51"/>
      <c r="AN502" s="50"/>
    </row>
    <row r="503" spans="1:40" s="58" customFormat="1" ht="15.75" outlineLevel="5">
      <c r="A503" s="52" t="s">
        <v>410</v>
      </c>
      <c r="B503" s="53" t="s">
        <v>17</v>
      </c>
      <c r="C503" s="53" t="s">
        <v>411</v>
      </c>
      <c r="D503" s="53"/>
      <c r="E503" s="53"/>
      <c r="F503" s="54"/>
      <c r="G503" s="54"/>
      <c r="H503" s="54"/>
      <c r="I503" s="54"/>
      <c r="J503" s="54"/>
      <c r="K503" s="54"/>
      <c r="L503" s="54"/>
      <c r="M503" s="55">
        <f aca="true" t="shared" si="2221" ref="M503:M507">M504</f>
        <v>2000000</v>
      </c>
      <c r="N503" s="55">
        <f aca="true" t="shared" si="2222" ref="N503:N507">N504</f>
        <v>2000000</v>
      </c>
      <c r="O503" s="55">
        <f aca="true" t="shared" si="2223" ref="O503:O507">O504</f>
        <v>2000000</v>
      </c>
      <c r="P503" s="55">
        <f aca="true" t="shared" si="2224" ref="P503:P507">P504</f>
        <v>2000000</v>
      </c>
      <c r="Q503" s="55">
        <f aca="true" t="shared" si="2225" ref="Q503:Q507">Q504</f>
        <v>2000000</v>
      </c>
      <c r="R503" s="55">
        <f aca="true" t="shared" si="2226" ref="R503:R507">R504</f>
        <v>2000000</v>
      </c>
      <c r="S503" s="55">
        <f aca="true" t="shared" si="2227" ref="S503:S507">S504</f>
        <v>2000000</v>
      </c>
      <c r="T503" s="55">
        <f aca="true" t="shared" si="2228" ref="T503:T507">T504</f>
        <v>2000000</v>
      </c>
      <c r="U503" s="55">
        <f aca="true" t="shared" si="2229" ref="U503:U507">U504</f>
        <v>2000000</v>
      </c>
      <c r="V503" s="55">
        <f aca="true" t="shared" si="2230" ref="V503:V507">V504</f>
        <v>2000000</v>
      </c>
      <c r="W503" s="55">
        <f aca="true" t="shared" si="2231" ref="W503:W507">W504</f>
        <v>2000000</v>
      </c>
      <c r="X503" s="55">
        <f aca="true" t="shared" si="2232" ref="X503:X507">X504</f>
        <v>2000000</v>
      </c>
      <c r="Y503" s="55">
        <f aca="true" t="shared" si="2233" ref="Y503:Y507">Y504</f>
        <v>2000000</v>
      </c>
      <c r="Z503" s="55">
        <f aca="true" t="shared" si="2234" ref="Z503:Z507">Z504</f>
        <v>2000000</v>
      </c>
      <c r="AA503" s="55">
        <f aca="true" t="shared" si="2235" ref="AA503:AA507">AA504</f>
        <v>2000000</v>
      </c>
      <c r="AB503" s="55">
        <f aca="true" t="shared" si="2236" ref="AB503:AB507">AB504</f>
        <v>2000000</v>
      </c>
      <c r="AC503" s="55">
        <f aca="true" t="shared" si="2237" ref="AC503:AC507">AC504</f>
        <v>2000000</v>
      </c>
      <c r="AD503" s="55">
        <f aca="true" t="shared" si="2238" ref="AD503:AD507">AD504</f>
        <v>2000000</v>
      </c>
      <c r="AE503" s="55">
        <f aca="true" t="shared" si="2239" ref="AE503:AE507">AE504</f>
        <v>2000000</v>
      </c>
      <c r="AF503" s="56"/>
      <c r="AG503" s="56"/>
      <c r="AH503" s="56"/>
      <c r="AI503" s="56"/>
      <c r="AJ503" s="56"/>
      <c r="AK503" s="57"/>
      <c r="AL503" s="56"/>
      <c r="AM503" s="57"/>
      <c r="AN503" s="56"/>
    </row>
    <row r="504" spans="1:40" ht="15.75" outlineLevel="5">
      <c r="A504" s="59" t="s">
        <v>23</v>
      </c>
      <c r="B504" s="60" t="s">
        <v>17</v>
      </c>
      <c r="C504" s="60" t="s">
        <v>411</v>
      </c>
      <c r="D504" s="60" t="s">
        <v>24</v>
      </c>
      <c r="E504" s="60"/>
      <c r="F504" s="61"/>
      <c r="G504" s="61"/>
      <c r="H504" s="61"/>
      <c r="I504" s="61"/>
      <c r="J504" s="61"/>
      <c r="K504" s="61"/>
      <c r="L504" s="61"/>
      <c r="M504" s="62">
        <f t="shared" si="2221"/>
        <v>2000000</v>
      </c>
      <c r="N504" s="62">
        <f t="shared" si="2222"/>
        <v>2000000</v>
      </c>
      <c r="O504" s="62">
        <f t="shared" si="2223"/>
        <v>2000000</v>
      </c>
      <c r="P504" s="62">
        <f t="shared" si="2224"/>
        <v>2000000</v>
      </c>
      <c r="Q504" s="62">
        <f t="shared" si="2225"/>
        <v>2000000</v>
      </c>
      <c r="R504" s="62">
        <f t="shared" si="2226"/>
        <v>2000000</v>
      </c>
      <c r="S504" s="62">
        <f t="shared" si="2227"/>
        <v>2000000</v>
      </c>
      <c r="T504" s="62">
        <f t="shared" si="2228"/>
        <v>2000000</v>
      </c>
      <c r="U504" s="62">
        <f t="shared" si="2229"/>
        <v>2000000</v>
      </c>
      <c r="V504" s="62">
        <f t="shared" si="2230"/>
        <v>2000000</v>
      </c>
      <c r="W504" s="62">
        <f t="shared" si="2231"/>
        <v>2000000</v>
      </c>
      <c r="X504" s="62">
        <f t="shared" si="2232"/>
        <v>2000000</v>
      </c>
      <c r="Y504" s="62">
        <f t="shared" si="2233"/>
        <v>2000000</v>
      </c>
      <c r="Z504" s="62">
        <f t="shared" si="2234"/>
        <v>2000000</v>
      </c>
      <c r="AA504" s="62">
        <f t="shared" si="2235"/>
        <v>2000000</v>
      </c>
      <c r="AB504" s="62">
        <f t="shared" si="2236"/>
        <v>2000000</v>
      </c>
      <c r="AC504" s="62">
        <f t="shared" si="2237"/>
        <v>2000000</v>
      </c>
      <c r="AD504" s="62">
        <f t="shared" si="2238"/>
        <v>2000000</v>
      </c>
      <c r="AE504" s="62">
        <f t="shared" si="2239"/>
        <v>2000000</v>
      </c>
      <c r="AF504" s="50"/>
      <c r="AG504" s="50"/>
      <c r="AH504" s="50"/>
      <c r="AI504" s="50"/>
      <c r="AJ504" s="50"/>
      <c r="AK504" s="51"/>
      <c r="AL504" s="50"/>
      <c r="AM504" s="51"/>
      <c r="AN504" s="50"/>
    </row>
    <row r="505" spans="1:40" ht="38.25" outlineLevel="5">
      <c r="A505" s="59" t="s">
        <v>65</v>
      </c>
      <c r="B505" s="60" t="s">
        <v>17</v>
      </c>
      <c r="C505" s="60" t="s">
        <v>411</v>
      </c>
      <c r="D505" s="60" t="s">
        <v>66</v>
      </c>
      <c r="E505" s="60"/>
      <c r="F505" s="61"/>
      <c r="G505" s="61"/>
      <c r="H505" s="61"/>
      <c r="I505" s="61"/>
      <c r="J505" s="61"/>
      <c r="K505" s="61"/>
      <c r="L505" s="61"/>
      <c r="M505" s="62">
        <f t="shared" si="2221"/>
        <v>2000000</v>
      </c>
      <c r="N505" s="62">
        <f t="shared" si="2222"/>
        <v>2000000</v>
      </c>
      <c r="O505" s="62">
        <f t="shared" si="2223"/>
        <v>2000000</v>
      </c>
      <c r="P505" s="62">
        <f t="shared" si="2224"/>
        <v>2000000</v>
      </c>
      <c r="Q505" s="62">
        <f t="shared" si="2225"/>
        <v>2000000</v>
      </c>
      <c r="R505" s="62">
        <f t="shared" si="2226"/>
        <v>2000000</v>
      </c>
      <c r="S505" s="62">
        <f t="shared" si="2227"/>
        <v>2000000</v>
      </c>
      <c r="T505" s="62">
        <f t="shared" si="2228"/>
        <v>2000000</v>
      </c>
      <c r="U505" s="62">
        <f t="shared" si="2229"/>
        <v>2000000</v>
      </c>
      <c r="V505" s="62">
        <f t="shared" si="2230"/>
        <v>2000000</v>
      </c>
      <c r="W505" s="62">
        <f t="shared" si="2231"/>
        <v>2000000</v>
      </c>
      <c r="X505" s="62">
        <f t="shared" si="2232"/>
        <v>2000000</v>
      </c>
      <c r="Y505" s="62">
        <f t="shared" si="2233"/>
        <v>2000000</v>
      </c>
      <c r="Z505" s="62">
        <f t="shared" si="2234"/>
        <v>2000000</v>
      </c>
      <c r="AA505" s="62">
        <f t="shared" si="2235"/>
        <v>2000000</v>
      </c>
      <c r="AB505" s="62">
        <f t="shared" si="2236"/>
        <v>2000000</v>
      </c>
      <c r="AC505" s="62">
        <f t="shared" si="2237"/>
        <v>2000000</v>
      </c>
      <c r="AD505" s="62">
        <f t="shared" si="2238"/>
        <v>2000000</v>
      </c>
      <c r="AE505" s="62">
        <f t="shared" si="2239"/>
        <v>2000000</v>
      </c>
      <c r="AF505" s="50"/>
      <c r="AG505" s="50"/>
      <c r="AH505" s="50"/>
      <c r="AI505" s="50"/>
      <c r="AJ505" s="50"/>
      <c r="AK505" s="51"/>
      <c r="AL505" s="50"/>
      <c r="AM505" s="51"/>
      <c r="AN505" s="50"/>
    </row>
    <row r="506" spans="1:40" ht="38.25" outlineLevel="5">
      <c r="A506" s="59" t="s">
        <v>412</v>
      </c>
      <c r="B506" s="60" t="s">
        <v>17</v>
      </c>
      <c r="C506" s="60" t="s">
        <v>411</v>
      </c>
      <c r="D506" s="60" t="s">
        <v>413</v>
      </c>
      <c r="E506" s="60"/>
      <c r="F506" s="61"/>
      <c r="G506" s="61"/>
      <c r="H506" s="61"/>
      <c r="I506" s="61"/>
      <c r="J506" s="61"/>
      <c r="K506" s="61"/>
      <c r="L506" s="61"/>
      <c r="M506" s="62">
        <f t="shared" si="2221"/>
        <v>2000000</v>
      </c>
      <c r="N506" s="62">
        <f t="shared" si="2222"/>
        <v>2000000</v>
      </c>
      <c r="O506" s="62">
        <f t="shared" si="2223"/>
        <v>2000000</v>
      </c>
      <c r="P506" s="62">
        <f t="shared" si="2224"/>
        <v>2000000</v>
      </c>
      <c r="Q506" s="62">
        <f t="shared" si="2225"/>
        <v>2000000</v>
      </c>
      <c r="R506" s="62">
        <f t="shared" si="2226"/>
        <v>2000000</v>
      </c>
      <c r="S506" s="62">
        <f t="shared" si="2227"/>
        <v>2000000</v>
      </c>
      <c r="T506" s="62">
        <f t="shared" si="2228"/>
        <v>2000000</v>
      </c>
      <c r="U506" s="62">
        <f t="shared" si="2229"/>
        <v>2000000</v>
      </c>
      <c r="V506" s="62">
        <f t="shared" si="2230"/>
        <v>2000000</v>
      </c>
      <c r="W506" s="62">
        <f t="shared" si="2231"/>
        <v>2000000</v>
      </c>
      <c r="X506" s="62">
        <f t="shared" si="2232"/>
        <v>2000000</v>
      </c>
      <c r="Y506" s="62">
        <f t="shared" si="2233"/>
        <v>2000000</v>
      </c>
      <c r="Z506" s="62">
        <f t="shared" si="2234"/>
        <v>2000000</v>
      </c>
      <c r="AA506" s="62">
        <f t="shared" si="2235"/>
        <v>2000000</v>
      </c>
      <c r="AB506" s="62">
        <f t="shared" si="2236"/>
        <v>2000000</v>
      </c>
      <c r="AC506" s="62">
        <f t="shared" si="2237"/>
        <v>2000000</v>
      </c>
      <c r="AD506" s="62">
        <f t="shared" si="2238"/>
        <v>2000000</v>
      </c>
      <c r="AE506" s="62">
        <f t="shared" si="2239"/>
        <v>2000000</v>
      </c>
      <c r="AF506" s="50"/>
      <c r="AG506" s="50"/>
      <c r="AH506" s="50"/>
      <c r="AI506" s="50"/>
      <c r="AJ506" s="50"/>
      <c r="AK506" s="51"/>
      <c r="AL506" s="50"/>
      <c r="AM506" s="51"/>
      <c r="AN506" s="50"/>
    </row>
    <row r="507" spans="1:40" ht="15.75" outlineLevel="5">
      <c r="A507" s="59" t="s">
        <v>47</v>
      </c>
      <c r="B507" s="60" t="s">
        <v>17</v>
      </c>
      <c r="C507" s="60" t="s">
        <v>411</v>
      </c>
      <c r="D507" s="60" t="s">
        <v>413</v>
      </c>
      <c r="E507" s="60" t="s">
        <v>48</v>
      </c>
      <c r="F507" s="61"/>
      <c r="G507" s="61"/>
      <c r="H507" s="61"/>
      <c r="I507" s="61"/>
      <c r="J507" s="61"/>
      <c r="K507" s="61"/>
      <c r="L507" s="61"/>
      <c r="M507" s="62">
        <f t="shared" si="2221"/>
        <v>2000000</v>
      </c>
      <c r="N507" s="62">
        <f t="shared" si="2222"/>
        <v>2000000</v>
      </c>
      <c r="O507" s="62">
        <f t="shared" si="2223"/>
        <v>2000000</v>
      </c>
      <c r="P507" s="62">
        <f t="shared" si="2224"/>
        <v>2000000</v>
      </c>
      <c r="Q507" s="62">
        <f t="shared" si="2225"/>
        <v>2000000</v>
      </c>
      <c r="R507" s="62">
        <f t="shared" si="2226"/>
        <v>2000000</v>
      </c>
      <c r="S507" s="62">
        <f t="shared" si="2227"/>
        <v>2000000</v>
      </c>
      <c r="T507" s="62">
        <f t="shared" si="2228"/>
        <v>2000000</v>
      </c>
      <c r="U507" s="62">
        <f t="shared" si="2229"/>
        <v>2000000</v>
      </c>
      <c r="V507" s="62">
        <f t="shared" si="2230"/>
        <v>2000000</v>
      </c>
      <c r="W507" s="62">
        <f t="shared" si="2231"/>
        <v>2000000</v>
      </c>
      <c r="X507" s="62">
        <f t="shared" si="2232"/>
        <v>2000000</v>
      </c>
      <c r="Y507" s="62">
        <f t="shared" si="2233"/>
        <v>2000000</v>
      </c>
      <c r="Z507" s="62">
        <f t="shared" si="2234"/>
        <v>2000000</v>
      </c>
      <c r="AA507" s="62">
        <f t="shared" si="2235"/>
        <v>2000000</v>
      </c>
      <c r="AB507" s="62">
        <f t="shared" si="2236"/>
        <v>2000000</v>
      </c>
      <c r="AC507" s="62">
        <f t="shared" si="2237"/>
        <v>2000000</v>
      </c>
      <c r="AD507" s="62">
        <f t="shared" si="2238"/>
        <v>2000000</v>
      </c>
      <c r="AE507" s="62">
        <f t="shared" si="2239"/>
        <v>2000000</v>
      </c>
      <c r="AF507" s="50"/>
      <c r="AG507" s="50"/>
      <c r="AH507" s="50"/>
      <c r="AI507" s="50"/>
      <c r="AJ507" s="50"/>
      <c r="AK507" s="51"/>
      <c r="AL507" s="50"/>
      <c r="AM507" s="51"/>
      <c r="AN507" s="50"/>
    </row>
    <row r="508" spans="1:40" ht="50.25" outlineLevel="5">
      <c r="A508" s="59" t="s">
        <v>133</v>
      </c>
      <c r="B508" s="60" t="s">
        <v>17</v>
      </c>
      <c r="C508" s="60" t="s">
        <v>411</v>
      </c>
      <c r="D508" s="60" t="s">
        <v>413</v>
      </c>
      <c r="E508" s="60" t="s">
        <v>134</v>
      </c>
      <c r="F508" s="61"/>
      <c r="G508" s="61"/>
      <c r="H508" s="61"/>
      <c r="I508" s="61"/>
      <c r="J508" s="61"/>
      <c r="K508" s="61"/>
      <c r="L508" s="61"/>
      <c r="M508" s="62">
        <v>2000000</v>
      </c>
      <c r="N508" s="62">
        <v>2000000</v>
      </c>
      <c r="O508" s="62">
        <v>2000000</v>
      </c>
      <c r="P508" s="62">
        <v>2000000</v>
      </c>
      <c r="Q508" s="62">
        <v>2000000</v>
      </c>
      <c r="R508" s="62">
        <v>2000000</v>
      </c>
      <c r="S508" s="62">
        <v>2000000</v>
      </c>
      <c r="T508" s="62">
        <v>2000000</v>
      </c>
      <c r="U508" s="62">
        <v>2000000</v>
      </c>
      <c r="V508" s="62">
        <v>2000000</v>
      </c>
      <c r="W508" s="62">
        <v>2000000</v>
      </c>
      <c r="X508" s="62">
        <v>2000000</v>
      </c>
      <c r="Y508" s="62">
        <v>2000000</v>
      </c>
      <c r="Z508" s="62">
        <v>2000000</v>
      </c>
      <c r="AA508" s="62">
        <v>2000000</v>
      </c>
      <c r="AB508" s="62">
        <v>2000000</v>
      </c>
      <c r="AC508" s="62">
        <v>2000000</v>
      </c>
      <c r="AD508" s="62">
        <v>2000000</v>
      </c>
      <c r="AE508" s="62">
        <v>2000000</v>
      </c>
      <c r="AF508" s="50"/>
      <c r="AG508" s="50"/>
      <c r="AH508" s="50"/>
      <c r="AI508" s="50"/>
      <c r="AJ508" s="50"/>
      <c r="AK508" s="51"/>
      <c r="AL508" s="50"/>
      <c r="AM508" s="51"/>
      <c r="AN508" s="50"/>
    </row>
    <row r="509" spans="1:40" s="58" customFormat="1" ht="15.75" outlineLevel="5">
      <c r="A509" s="52" t="s">
        <v>414</v>
      </c>
      <c r="B509" s="53" t="s">
        <v>17</v>
      </c>
      <c r="C509" s="53" t="s">
        <v>415</v>
      </c>
      <c r="D509" s="53"/>
      <c r="E509" s="53"/>
      <c r="F509" s="54"/>
      <c r="G509" s="54"/>
      <c r="H509" s="54"/>
      <c r="I509" s="54"/>
      <c r="J509" s="54"/>
      <c r="K509" s="54"/>
      <c r="L509" s="54"/>
      <c r="M509" s="55">
        <f aca="true" t="shared" si="2240" ref="M509:M513">M510</f>
        <v>3000000</v>
      </c>
      <c r="N509" s="55">
        <f aca="true" t="shared" si="2241" ref="N509:N513">N510</f>
        <v>3000000</v>
      </c>
      <c r="O509" s="55">
        <f aca="true" t="shared" si="2242" ref="O509:O513">O510</f>
        <v>3000000</v>
      </c>
      <c r="P509" s="55">
        <f aca="true" t="shared" si="2243" ref="P509:P513">P510</f>
        <v>3000000</v>
      </c>
      <c r="Q509" s="55">
        <f aca="true" t="shared" si="2244" ref="Q509:Q513">Q510</f>
        <v>3000000</v>
      </c>
      <c r="R509" s="55">
        <f aca="true" t="shared" si="2245" ref="R509:R513">R510</f>
        <v>3000000</v>
      </c>
      <c r="S509" s="55">
        <f aca="true" t="shared" si="2246" ref="S509:S513">S510</f>
        <v>3000000</v>
      </c>
      <c r="T509" s="55">
        <f aca="true" t="shared" si="2247" ref="T509:T513">T510</f>
        <v>3000000</v>
      </c>
      <c r="U509" s="55">
        <f aca="true" t="shared" si="2248" ref="U509:U513">U510</f>
        <v>3000000</v>
      </c>
      <c r="V509" s="55">
        <f aca="true" t="shared" si="2249" ref="V509:V513">V510</f>
        <v>3000000</v>
      </c>
      <c r="W509" s="55">
        <f aca="true" t="shared" si="2250" ref="W509:W513">W510</f>
        <v>3000000</v>
      </c>
      <c r="X509" s="55">
        <f aca="true" t="shared" si="2251" ref="X509:X513">X510</f>
        <v>3000000</v>
      </c>
      <c r="Y509" s="55">
        <f aca="true" t="shared" si="2252" ref="Y509:Y513">Y510</f>
        <v>3000000</v>
      </c>
      <c r="Z509" s="55">
        <f aca="true" t="shared" si="2253" ref="Z509:Z513">Z510</f>
        <v>3000000</v>
      </c>
      <c r="AA509" s="55">
        <f aca="true" t="shared" si="2254" ref="AA509:AA513">AA510</f>
        <v>3000000</v>
      </c>
      <c r="AB509" s="55">
        <f aca="true" t="shared" si="2255" ref="AB509:AB513">AB510</f>
        <v>3000000</v>
      </c>
      <c r="AC509" s="55">
        <f aca="true" t="shared" si="2256" ref="AC509:AC513">AC510</f>
        <v>3000000</v>
      </c>
      <c r="AD509" s="55">
        <f aca="true" t="shared" si="2257" ref="AD509:AD513">AD510</f>
        <v>3000000</v>
      </c>
      <c r="AE509" s="55">
        <f aca="true" t="shared" si="2258" ref="AE509:AE513">AE510</f>
        <v>3000000</v>
      </c>
      <c r="AF509" s="56"/>
      <c r="AG509" s="56"/>
      <c r="AH509" s="56"/>
      <c r="AI509" s="56"/>
      <c r="AJ509" s="56"/>
      <c r="AK509" s="57"/>
      <c r="AL509" s="56"/>
      <c r="AM509" s="57"/>
      <c r="AN509" s="56"/>
    </row>
    <row r="510" spans="1:40" ht="15.75" outlineLevel="5">
      <c r="A510" s="59" t="s">
        <v>23</v>
      </c>
      <c r="B510" s="60" t="s">
        <v>17</v>
      </c>
      <c r="C510" s="60" t="s">
        <v>415</v>
      </c>
      <c r="D510" s="60" t="s">
        <v>24</v>
      </c>
      <c r="E510" s="60"/>
      <c r="F510" s="61"/>
      <c r="G510" s="61"/>
      <c r="H510" s="61"/>
      <c r="I510" s="61"/>
      <c r="J510" s="61"/>
      <c r="K510" s="61"/>
      <c r="L510" s="61"/>
      <c r="M510" s="62">
        <f t="shared" si="2240"/>
        <v>3000000</v>
      </c>
      <c r="N510" s="62">
        <f t="shared" si="2241"/>
        <v>3000000</v>
      </c>
      <c r="O510" s="62">
        <f t="shared" si="2242"/>
        <v>3000000</v>
      </c>
      <c r="P510" s="62">
        <f t="shared" si="2243"/>
        <v>3000000</v>
      </c>
      <c r="Q510" s="62">
        <f t="shared" si="2244"/>
        <v>3000000</v>
      </c>
      <c r="R510" s="62">
        <f t="shared" si="2245"/>
        <v>3000000</v>
      </c>
      <c r="S510" s="62">
        <f t="shared" si="2246"/>
        <v>3000000</v>
      </c>
      <c r="T510" s="62">
        <f t="shared" si="2247"/>
        <v>3000000</v>
      </c>
      <c r="U510" s="62">
        <f t="shared" si="2248"/>
        <v>3000000</v>
      </c>
      <c r="V510" s="62">
        <f t="shared" si="2249"/>
        <v>3000000</v>
      </c>
      <c r="W510" s="62">
        <f t="shared" si="2250"/>
        <v>3000000</v>
      </c>
      <c r="X510" s="62">
        <f t="shared" si="2251"/>
        <v>3000000</v>
      </c>
      <c r="Y510" s="62">
        <f t="shared" si="2252"/>
        <v>3000000</v>
      </c>
      <c r="Z510" s="62">
        <f t="shared" si="2253"/>
        <v>3000000</v>
      </c>
      <c r="AA510" s="62">
        <f t="shared" si="2254"/>
        <v>3000000</v>
      </c>
      <c r="AB510" s="62">
        <f t="shared" si="2255"/>
        <v>3000000</v>
      </c>
      <c r="AC510" s="62">
        <f t="shared" si="2256"/>
        <v>3000000</v>
      </c>
      <c r="AD510" s="62">
        <f t="shared" si="2257"/>
        <v>3000000</v>
      </c>
      <c r="AE510" s="62">
        <f t="shared" si="2258"/>
        <v>3000000</v>
      </c>
      <c r="AF510" s="50"/>
      <c r="AG510" s="50"/>
      <c r="AH510" s="50"/>
      <c r="AI510" s="50"/>
      <c r="AJ510" s="50"/>
      <c r="AK510" s="51"/>
      <c r="AL510" s="50"/>
      <c r="AM510" s="51"/>
      <c r="AN510" s="50"/>
    </row>
    <row r="511" spans="1:40" ht="38.25" outlineLevel="5">
      <c r="A511" s="59" t="s">
        <v>65</v>
      </c>
      <c r="B511" s="60" t="s">
        <v>17</v>
      </c>
      <c r="C511" s="60" t="s">
        <v>415</v>
      </c>
      <c r="D511" s="60" t="s">
        <v>66</v>
      </c>
      <c r="E511" s="60"/>
      <c r="F511" s="61"/>
      <c r="G511" s="61"/>
      <c r="H511" s="61"/>
      <c r="I511" s="61"/>
      <c r="J511" s="61"/>
      <c r="K511" s="61"/>
      <c r="L511" s="61"/>
      <c r="M511" s="62">
        <f t="shared" si="2240"/>
        <v>3000000</v>
      </c>
      <c r="N511" s="62">
        <f t="shared" si="2241"/>
        <v>3000000</v>
      </c>
      <c r="O511" s="62">
        <f t="shared" si="2242"/>
        <v>3000000</v>
      </c>
      <c r="P511" s="62">
        <f t="shared" si="2243"/>
        <v>3000000</v>
      </c>
      <c r="Q511" s="62">
        <f t="shared" si="2244"/>
        <v>3000000</v>
      </c>
      <c r="R511" s="62">
        <f t="shared" si="2245"/>
        <v>3000000</v>
      </c>
      <c r="S511" s="62">
        <f t="shared" si="2246"/>
        <v>3000000</v>
      </c>
      <c r="T511" s="62">
        <f t="shared" si="2247"/>
        <v>3000000</v>
      </c>
      <c r="U511" s="62">
        <f t="shared" si="2248"/>
        <v>3000000</v>
      </c>
      <c r="V511" s="62">
        <f t="shared" si="2249"/>
        <v>3000000</v>
      </c>
      <c r="W511" s="62">
        <f t="shared" si="2250"/>
        <v>3000000</v>
      </c>
      <c r="X511" s="62">
        <f t="shared" si="2251"/>
        <v>3000000</v>
      </c>
      <c r="Y511" s="62">
        <f t="shared" si="2252"/>
        <v>3000000</v>
      </c>
      <c r="Z511" s="62">
        <f t="shared" si="2253"/>
        <v>3000000</v>
      </c>
      <c r="AA511" s="62">
        <f t="shared" si="2254"/>
        <v>3000000</v>
      </c>
      <c r="AB511" s="62">
        <f t="shared" si="2255"/>
        <v>3000000</v>
      </c>
      <c r="AC511" s="62">
        <f t="shared" si="2256"/>
        <v>3000000</v>
      </c>
      <c r="AD511" s="62">
        <f t="shared" si="2257"/>
        <v>3000000</v>
      </c>
      <c r="AE511" s="62">
        <f t="shared" si="2258"/>
        <v>3000000</v>
      </c>
      <c r="AF511" s="50"/>
      <c r="AG511" s="50"/>
      <c r="AH511" s="50"/>
      <c r="AI511" s="50"/>
      <c r="AJ511" s="50"/>
      <c r="AK511" s="51"/>
      <c r="AL511" s="50"/>
      <c r="AM511" s="51"/>
      <c r="AN511" s="50"/>
    </row>
    <row r="512" spans="1:40" ht="38.25" outlineLevel="5">
      <c r="A512" s="59" t="s">
        <v>416</v>
      </c>
      <c r="B512" s="60" t="s">
        <v>17</v>
      </c>
      <c r="C512" s="60" t="s">
        <v>415</v>
      </c>
      <c r="D512" s="60" t="s">
        <v>417</v>
      </c>
      <c r="E512" s="60"/>
      <c r="F512" s="61"/>
      <c r="G512" s="61"/>
      <c r="H512" s="61"/>
      <c r="I512" s="61"/>
      <c r="J512" s="61"/>
      <c r="K512" s="61"/>
      <c r="L512" s="61"/>
      <c r="M512" s="62">
        <f t="shared" si="2240"/>
        <v>3000000</v>
      </c>
      <c r="N512" s="62">
        <f t="shared" si="2241"/>
        <v>3000000</v>
      </c>
      <c r="O512" s="62">
        <f t="shared" si="2242"/>
        <v>3000000</v>
      </c>
      <c r="P512" s="62">
        <f t="shared" si="2243"/>
        <v>3000000</v>
      </c>
      <c r="Q512" s="62">
        <f t="shared" si="2244"/>
        <v>3000000</v>
      </c>
      <c r="R512" s="62">
        <f t="shared" si="2245"/>
        <v>3000000</v>
      </c>
      <c r="S512" s="62">
        <f t="shared" si="2246"/>
        <v>3000000</v>
      </c>
      <c r="T512" s="62">
        <f t="shared" si="2247"/>
        <v>3000000</v>
      </c>
      <c r="U512" s="62">
        <f t="shared" si="2248"/>
        <v>3000000</v>
      </c>
      <c r="V512" s="62">
        <f t="shared" si="2249"/>
        <v>3000000</v>
      </c>
      <c r="W512" s="62">
        <f t="shared" si="2250"/>
        <v>3000000</v>
      </c>
      <c r="X512" s="62">
        <f t="shared" si="2251"/>
        <v>3000000</v>
      </c>
      <c r="Y512" s="62">
        <f t="shared" si="2252"/>
        <v>3000000</v>
      </c>
      <c r="Z512" s="62">
        <f t="shared" si="2253"/>
        <v>3000000</v>
      </c>
      <c r="AA512" s="62">
        <f t="shared" si="2254"/>
        <v>3000000</v>
      </c>
      <c r="AB512" s="62">
        <f t="shared" si="2255"/>
        <v>3000000</v>
      </c>
      <c r="AC512" s="62">
        <f t="shared" si="2256"/>
        <v>3000000</v>
      </c>
      <c r="AD512" s="62">
        <f t="shared" si="2257"/>
        <v>3000000</v>
      </c>
      <c r="AE512" s="62">
        <f t="shared" si="2258"/>
        <v>3000000</v>
      </c>
      <c r="AF512" s="50"/>
      <c r="AG512" s="50"/>
      <c r="AH512" s="50"/>
      <c r="AI512" s="50"/>
      <c r="AJ512" s="50"/>
      <c r="AK512" s="51"/>
      <c r="AL512" s="50"/>
      <c r="AM512" s="51"/>
      <c r="AN512" s="50"/>
    </row>
    <row r="513" spans="1:40" ht="15.75" outlineLevel="5">
      <c r="A513" s="59" t="s">
        <v>47</v>
      </c>
      <c r="B513" s="60" t="s">
        <v>17</v>
      </c>
      <c r="C513" s="60" t="s">
        <v>415</v>
      </c>
      <c r="D513" s="60" t="s">
        <v>417</v>
      </c>
      <c r="E513" s="60" t="s">
        <v>48</v>
      </c>
      <c r="F513" s="61"/>
      <c r="G513" s="61"/>
      <c r="H513" s="61"/>
      <c r="I513" s="61"/>
      <c r="J513" s="61"/>
      <c r="K513" s="61"/>
      <c r="L513" s="61"/>
      <c r="M513" s="62">
        <f t="shared" si="2240"/>
        <v>3000000</v>
      </c>
      <c r="N513" s="62">
        <f t="shared" si="2241"/>
        <v>3000000</v>
      </c>
      <c r="O513" s="62">
        <f t="shared" si="2242"/>
        <v>3000000</v>
      </c>
      <c r="P513" s="62">
        <f t="shared" si="2243"/>
        <v>3000000</v>
      </c>
      <c r="Q513" s="62">
        <f t="shared" si="2244"/>
        <v>3000000</v>
      </c>
      <c r="R513" s="62">
        <f t="shared" si="2245"/>
        <v>3000000</v>
      </c>
      <c r="S513" s="62">
        <f t="shared" si="2246"/>
        <v>3000000</v>
      </c>
      <c r="T513" s="62">
        <f t="shared" si="2247"/>
        <v>3000000</v>
      </c>
      <c r="U513" s="62">
        <f t="shared" si="2248"/>
        <v>3000000</v>
      </c>
      <c r="V513" s="62">
        <f t="shared" si="2249"/>
        <v>3000000</v>
      </c>
      <c r="W513" s="62">
        <f t="shared" si="2250"/>
        <v>3000000</v>
      </c>
      <c r="X513" s="62">
        <f t="shared" si="2251"/>
        <v>3000000</v>
      </c>
      <c r="Y513" s="62">
        <f t="shared" si="2252"/>
        <v>3000000</v>
      </c>
      <c r="Z513" s="62">
        <f t="shared" si="2253"/>
        <v>3000000</v>
      </c>
      <c r="AA513" s="62">
        <f t="shared" si="2254"/>
        <v>3000000</v>
      </c>
      <c r="AB513" s="62">
        <f t="shared" si="2255"/>
        <v>3000000</v>
      </c>
      <c r="AC513" s="62">
        <f t="shared" si="2256"/>
        <v>3000000</v>
      </c>
      <c r="AD513" s="62">
        <f t="shared" si="2257"/>
        <v>3000000</v>
      </c>
      <c r="AE513" s="62">
        <f t="shared" si="2258"/>
        <v>3000000</v>
      </c>
      <c r="AF513" s="50"/>
      <c r="AG513" s="50"/>
      <c r="AH513" s="50"/>
      <c r="AI513" s="50"/>
      <c r="AJ513" s="50"/>
      <c r="AK513" s="51"/>
      <c r="AL513" s="50"/>
      <c r="AM513" s="51"/>
      <c r="AN513" s="50"/>
    </row>
    <row r="514" spans="1:40" ht="50.25" outlineLevel="5">
      <c r="A514" s="59" t="s">
        <v>133</v>
      </c>
      <c r="B514" s="60" t="s">
        <v>17</v>
      </c>
      <c r="C514" s="60" t="s">
        <v>415</v>
      </c>
      <c r="D514" s="60" t="s">
        <v>417</v>
      </c>
      <c r="E514" s="60" t="s">
        <v>134</v>
      </c>
      <c r="F514" s="61"/>
      <c r="G514" s="61"/>
      <c r="H514" s="61"/>
      <c r="I514" s="61"/>
      <c r="J514" s="61"/>
      <c r="K514" s="61"/>
      <c r="L514" s="61"/>
      <c r="M514" s="62">
        <v>3000000</v>
      </c>
      <c r="N514" s="62">
        <v>3000000</v>
      </c>
      <c r="O514" s="62">
        <v>3000000</v>
      </c>
      <c r="P514" s="62">
        <v>3000000</v>
      </c>
      <c r="Q514" s="62">
        <v>3000000</v>
      </c>
      <c r="R514" s="62">
        <v>3000000</v>
      </c>
      <c r="S514" s="62">
        <v>3000000</v>
      </c>
      <c r="T514" s="62">
        <v>3000000</v>
      </c>
      <c r="U514" s="62">
        <v>3000000</v>
      </c>
      <c r="V514" s="62">
        <v>3000000</v>
      </c>
      <c r="W514" s="62">
        <v>3000000</v>
      </c>
      <c r="X514" s="62">
        <v>3000000</v>
      </c>
      <c r="Y514" s="62">
        <v>3000000</v>
      </c>
      <c r="Z514" s="62">
        <v>3000000</v>
      </c>
      <c r="AA514" s="62">
        <v>3000000</v>
      </c>
      <c r="AB514" s="62">
        <v>3000000</v>
      </c>
      <c r="AC514" s="62">
        <v>3000000</v>
      </c>
      <c r="AD514" s="62">
        <v>3000000</v>
      </c>
      <c r="AE514" s="62">
        <v>3000000</v>
      </c>
      <c r="AF514" s="50"/>
      <c r="AG514" s="50"/>
      <c r="AH514" s="50"/>
      <c r="AI514" s="50"/>
      <c r="AJ514" s="50"/>
      <c r="AK514" s="51"/>
      <c r="AL514" s="50"/>
      <c r="AM514" s="51"/>
      <c r="AN514" s="50"/>
    </row>
    <row r="515" spans="1:40" ht="15.75" outlineLevel="6">
      <c r="A515" s="46" t="s">
        <v>418</v>
      </c>
      <c r="B515" s="47" t="s">
        <v>17</v>
      </c>
      <c r="C515" s="47" t="s">
        <v>419</v>
      </c>
      <c r="D515" s="47"/>
      <c r="E515" s="47"/>
      <c r="F515" s="48" t="s">
        <v>18</v>
      </c>
      <c r="G515" s="48"/>
      <c r="H515" s="48"/>
      <c r="I515" s="48"/>
      <c r="J515" s="48"/>
      <c r="K515" s="48"/>
      <c r="L515" s="48"/>
      <c r="M515" s="49">
        <f>M516+M522</f>
        <v>1900000</v>
      </c>
      <c r="N515" s="49">
        <f>N516+N523</f>
        <v>1900000</v>
      </c>
      <c r="O515" s="49">
        <f>O516+O523</f>
        <v>1900000</v>
      </c>
      <c r="P515" s="49">
        <f>P516+P523</f>
        <v>1900000</v>
      </c>
      <c r="Q515" s="49">
        <f>Q516+Q523</f>
        <v>1900000</v>
      </c>
      <c r="R515" s="49">
        <f>R516+R523</f>
        <v>1900000</v>
      </c>
      <c r="S515" s="49">
        <f>S516+S523</f>
        <v>1900000</v>
      </c>
      <c r="T515" s="49">
        <f>T516+T523</f>
        <v>1900000</v>
      </c>
      <c r="U515" s="49">
        <f>U516+U523</f>
        <v>1900000</v>
      </c>
      <c r="V515" s="49">
        <f>V516+V523</f>
        <v>1900000</v>
      </c>
      <c r="W515" s="49">
        <f>W516+W523</f>
        <v>1900000</v>
      </c>
      <c r="X515" s="49">
        <f>X516+X523</f>
        <v>1900000</v>
      </c>
      <c r="Y515" s="49">
        <f>Y516+Y523</f>
        <v>1900000</v>
      </c>
      <c r="Z515" s="49">
        <f>Z516+Z523</f>
        <v>1900000</v>
      </c>
      <c r="AA515" s="49">
        <f>AA516+AA523</f>
        <v>1900000</v>
      </c>
      <c r="AB515" s="49">
        <f>AB516+AB523</f>
        <v>1900000</v>
      </c>
      <c r="AC515" s="49">
        <f>AC516+AC523</f>
        <v>1900000</v>
      </c>
      <c r="AD515" s="49">
        <f>AD516+AD523</f>
        <v>1900000</v>
      </c>
      <c r="AE515" s="49">
        <f>AE516+AE523</f>
        <v>820080</v>
      </c>
      <c r="AF515" s="50">
        <v>0</v>
      </c>
      <c r="AG515" s="50">
        <v>0</v>
      </c>
      <c r="AH515" s="50">
        <v>30900066.33</v>
      </c>
      <c r="AI515" s="50">
        <v>26095.67</v>
      </c>
      <c r="AJ515" s="50">
        <v>343838.33</v>
      </c>
      <c r="AK515" s="51">
        <v>0.9890042108611644</v>
      </c>
      <c r="AL515" s="50">
        <v>0</v>
      </c>
      <c r="AM515" s="51">
        <v>0</v>
      </c>
      <c r="AN515" s="50">
        <v>0</v>
      </c>
    </row>
    <row r="516" spans="1:40" ht="15.75" outlineLevel="7">
      <c r="A516" s="52" t="s">
        <v>420</v>
      </c>
      <c r="B516" s="53" t="s">
        <v>17</v>
      </c>
      <c r="C516" s="53" t="s">
        <v>421</v>
      </c>
      <c r="D516" s="53"/>
      <c r="E516" s="53"/>
      <c r="F516" s="54" t="s">
        <v>18</v>
      </c>
      <c r="G516" s="54"/>
      <c r="H516" s="54"/>
      <c r="I516" s="54"/>
      <c r="J516" s="54"/>
      <c r="K516" s="54"/>
      <c r="L516" s="54"/>
      <c r="M516" s="55">
        <f aca="true" t="shared" si="2259" ref="M516:M520">M517</f>
        <v>900000</v>
      </c>
      <c r="N516" s="55">
        <f aca="true" t="shared" si="2260" ref="N516:N520">N517</f>
        <v>900000</v>
      </c>
      <c r="O516" s="55">
        <f aca="true" t="shared" si="2261" ref="O516:O520">O517</f>
        <v>900000</v>
      </c>
      <c r="P516" s="55">
        <f aca="true" t="shared" si="2262" ref="P516:P520">P517</f>
        <v>900000</v>
      </c>
      <c r="Q516" s="55">
        <f aca="true" t="shared" si="2263" ref="Q516:Q520">Q517</f>
        <v>900000</v>
      </c>
      <c r="R516" s="55">
        <f aca="true" t="shared" si="2264" ref="R516:R520">R517</f>
        <v>900000</v>
      </c>
      <c r="S516" s="55">
        <f aca="true" t="shared" si="2265" ref="S516:S520">S517</f>
        <v>900000</v>
      </c>
      <c r="T516" s="55">
        <f aca="true" t="shared" si="2266" ref="T516:T520">T517</f>
        <v>900000</v>
      </c>
      <c r="U516" s="55">
        <f aca="true" t="shared" si="2267" ref="U516:U520">U517</f>
        <v>900000</v>
      </c>
      <c r="V516" s="55">
        <f aca="true" t="shared" si="2268" ref="V516:V520">V517</f>
        <v>900000</v>
      </c>
      <c r="W516" s="55">
        <f aca="true" t="shared" si="2269" ref="W516:W520">W517</f>
        <v>900000</v>
      </c>
      <c r="X516" s="55">
        <f aca="true" t="shared" si="2270" ref="X516:X520">X517</f>
        <v>900000</v>
      </c>
      <c r="Y516" s="55">
        <f aca="true" t="shared" si="2271" ref="Y516:Y520">Y517</f>
        <v>900000</v>
      </c>
      <c r="Z516" s="55">
        <f aca="true" t="shared" si="2272" ref="Z516:Z520">Z517</f>
        <v>900000</v>
      </c>
      <c r="AA516" s="55">
        <f aca="true" t="shared" si="2273" ref="AA516:AA520">AA517</f>
        <v>900000</v>
      </c>
      <c r="AB516" s="55">
        <f aca="true" t="shared" si="2274" ref="AB516:AB520">AB517</f>
        <v>900000</v>
      </c>
      <c r="AC516" s="55">
        <f aca="true" t="shared" si="2275" ref="AC516:AC520">AC517</f>
        <v>900000</v>
      </c>
      <c r="AD516" s="55">
        <f aca="true" t="shared" si="2276" ref="AD516:AD520">AD517</f>
        <v>900000</v>
      </c>
      <c r="AE516" s="55">
        <f aca="true" t="shared" si="2277" ref="AE516:AE520">AE517</f>
        <v>0</v>
      </c>
      <c r="AF516" s="50">
        <v>0</v>
      </c>
      <c r="AG516" s="50">
        <v>0</v>
      </c>
      <c r="AH516" s="50">
        <v>27518858.97</v>
      </c>
      <c r="AI516" s="50">
        <v>11041.03</v>
      </c>
      <c r="AJ516" s="50">
        <v>70100.33</v>
      </c>
      <c r="AK516" s="51">
        <v>0.9974601330013825</v>
      </c>
      <c r="AL516" s="50">
        <v>0</v>
      </c>
      <c r="AM516" s="51">
        <v>0</v>
      </c>
      <c r="AN516" s="50">
        <v>0</v>
      </c>
    </row>
    <row r="517" spans="1:40" ht="26.25" outlineLevel="7">
      <c r="A517" s="59" t="s">
        <v>422</v>
      </c>
      <c r="B517" s="60" t="s">
        <v>17</v>
      </c>
      <c r="C517" s="60" t="s">
        <v>421</v>
      </c>
      <c r="D517" s="60" t="s">
        <v>423</v>
      </c>
      <c r="E517" s="60"/>
      <c r="F517" s="61" t="s">
        <v>18</v>
      </c>
      <c r="G517" s="61"/>
      <c r="H517" s="61"/>
      <c r="I517" s="61"/>
      <c r="J517" s="61"/>
      <c r="K517" s="61"/>
      <c r="L517" s="61"/>
      <c r="M517" s="62">
        <f t="shared" si="2259"/>
        <v>900000</v>
      </c>
      <c r="N517" s="62">
        <f t="shared" si="2260"/>
        <v>900000</v>
      </c>
      <c r="O517" s="62">
        <f t="shared" si="2261"/>
        <v>900000</v>
      </c>
      <c r="P517" s="62">
        <f t="shared" si="2262"/>
        <v>900000</v>
      </c>
      <c r="Q517" s="62">
        <f t="shared" si="2263"/>
        <v>900000</v>
      </c>
      <c r="R517" s="62">
        <f t="shared" si="2264"/>
        <v>900000</v>
      </c>
      <c r="S517" s="62">
        <f t="shared" si="2265"/>
        <v>900000</v>
      </c>
      <c r="T517" s="62">
        <f t="shared" si="2266"/>
        <v>900000</v>
      </c>
      <c r="U517" s="62">
        <f t="shared" si="2267"/>
        <v>900000</v>
      </c>
      <c r="V517" s="62">
        <f t="shared" si="2268"/>
        <v>900000</v>
      </c>
      <c r="W517" s="62">
        <f t="shared" si="2269"/>
        <v>900000</v>
      </c>
      <c r="X517" s="62">
        <f t="shared" si="2270"/>
        <v>900000</v>
      </c>
      <c r="Y517" s="62">
        <f t="shared" si="2271"/>
        <v>900000</v>
      </c>
      <c r="Z517" s="62">
        <f t="shared" si="2272"/>
        <v>900000</v>
      </c>
      <c r="AA517" s="62">
        <f t="shared" si="2273"/>
        <v>900000</v>
      </c>
      <c r="AB517" s="62">
        <f t="shared" si="2274"/>
        <v>900000</v>
      </c>
      <c r="AC517" s="62">
        <f t="shared" si="2275"/>
        <v>900000</v>
      </c>
      <c r="AD517" s="62">
        <f t="shared" si="2276"/>
        <v>900000</v>
      </c>
      <c r="AE517" s="62">
        <f t="shared" si="2277"/>
        <v>0</v>
      </c>
      <c r="AF517" s="50">
        <v>0</v>
      </c>
      <c r="AG517" s="50">
        <v>0</v>
      </c>
      <c r="AH517" s="50">
        <v>27518858.97</v>
      </c>
      <c r="AI517" s="50">
        <v>11041.03</v>
      </c>
      <c r="AJ517" s="50">
        <v>70100.33</v>
      </c>
      <c r="AK517" s="51">
        <v>0.9974601330013825</v>
      </c>
      <c r="AL517" s="50">
        <v>0</v>
      </c>
      <c r="AM517" s="51">
        <v>0</v>
      </c>
      <c r="AN517" s="50">
        <v>0</v>
      </c>
    </row>
    <row r="518" spans="1:40" ht="15.75" outlineLevel="7">
      <c r="A518" s="59" t="s">
        <v>424</v>
      </c>
      <c r="B518" s="60" t="s">
        <v>17</v>
      </c>
      <c r="C518" s="60" t="s">
        <v>421</v>
      </c>
      <c r="D518" s="60" t="s">
        <v>425</v>
      </c>
      <c r="E518" s="60"/>
      <c r="F518" s="61" t="s">
        <v>18</v>
      </c>
      <c r="G518" s="61"/>
      <c r="H518" s="61"/>
      <c r="I518" s="61"/>
      <c r="J518" s="61"/>
      <c r="K518" s="61"/>
      <c r="L518" s="61"/>
      <c r="M518" s="62">
        <f t="shared" si="2259"/>
        <v>900000</v>
      </c>
      <c r="N518" s="62">
        <f t="shared" si="2260"/>
        <v>900000</v>
      </c>
      <c r="O518" s="62">
        <f t="shared" si="2261"/>
        <v>900000</v>
      </c>
      <c r="P518" s="62">
        <f t="shared" si="2262"/>
        <v>900000</v>
      </c>
      <c r="Q518" s="62">
        <f t="shared" si="2263"/>
        <v>900000</v>
      </c>
      <c r="R518" s="62">
        <f t="shared" si="2264"/>
        <v>900000</v>
      </c>
      <c r="S518" s="62">
        <f t="shared" si="2265"/>
        <v>900000</v>
      </c>
      <c r="T518" s="62">
        <f t="shared" si="2266"/>
        <v>900000</v>
      </c>
      <c r="U518" s="62">
        <f t="shared" si="2267"/>
        <v>900000</v>
      </c>
      <c r="V518" s="62">
        <f t="shared" si="2268"/>
        <v>900000</v>
      </c>
      <c r="W518" s="62">
        <f t="shared" si="2269"/>
        <v>900000</v>
      </c>
      <c r="X518" s="62">
        <f t="shared" si="2270"/>
        <v>900000</v>
      </c>
      <c r="Y518" s="62">
        <f t="shared" si="2271"/>
        <v>900000</v>
      </c>
      <c r="Z518" s="62">
        <f t="shared" si="2272"/>
        <v>900000</v>
      </c>
      <c r="AA518" s="62">
        <f t="shared" si="2273"/>
        <v>900000</v>
      </c>
      <c r="AB518" s="62">
        <f t="shared" si="2274"/>
        <v>900000</v>
      </c>
      <c r="AC518" s="62">
        <f t="shared" si="2275"/>
        <v>900000</v>
      </c>
      <c r="AD518" s="62">
        <f t="shared" si="2276"/>
        <v>900000</v>
      </c>
      <c r="AE518" s="62">
        <f t="shared" si="2277"/>
        <v>0</v>
      </c>
      <c r="AF518" s="50">
        <v>0</v>
      </c>
      <c r="AG518" s="50">
        <v>0</v>
      </c>
      <c r="AH518" s="50">
        <v>3323443.36</v>
      </c>
      <c r="AI518" s="50">
        <v>7499.64</v>
      </c>
      <c r="AJ518" s="50">
        <v>169057</v>
      </c>
      <c r="AK518" s="51">
        <v>0.951698</v>
      </c>
      <c r="AL518" s="50">
        <v>0</v>
      </c>
      <c r="AM518" s="51">
        <v>0</v>
      </c>
      <c r="AN518" s="50">
        <v>0</v>
      </c>
    </row>
    <row r="519" spans="1:40" ht="62.25" outlineLevel="7">
      <c r="A519" s="59" t="s">
        <v>426</v>
      </c>
      <c r="B519" s="60" t="s">
        <v>17</v>
      </c>
      <c r="C519" s="60" t="s">
        <v>421</v>
      </c>
      <c r="D519" s="60" t="s">
        <v>427</v>
      </c>
      <c r="E519" s="60"/>
      <c r="F519" s="61" t="s">
        <v>18</v>
      </c>
      <c r="G519" s="61"/>
      <c r="H519" s="61"/>
      <c r="I519" s="61"/>
      <c r="J519" s="61"/>
      <c r="K519" s="61"/>
      <c r="L519" s="61"/>
      <c r="M519" s="62">
        <f t="shared" si="2259"/>
        <v>900000</v>
      </c>
      <c r="N519" s="62">
        <f t="shared" si="2260"/>
        <v>900000</v>
      </c>
      <c r="O519" s="62">
        <f t="shared" si="2261"/>
        <v>900000</v>
      </c>
      <c r="P519" s="62">
        <f t="shared" si="2262"/>
        <v>900000</v>
      </c>
      <c r="Q519" s="62">
        <f t="shared" si="2263"/>
        <v>900000</v>
      </c>
      <c r="R519" s="62">
        <f t="shared" si="2264"/>
        <v>900000</v>
      </c>
      <c r="S519" s="62">
        <f t="shared" si="2265"/>
        <v>900000</v>
      </c>
      <c r="T519" s="62">
        <f t="shared" si="2266"/>
        <v>900000</v>
      </c>
      <c r="U519" s="62">
        <f t="shared" si="2267"/>
        <v>900000</v>
      </c>
      <c r="V519" s="62">
        <f t="shared" si="2268"/>
        <v>900000</v>
      </c>
      <c r="W519" s="62">
        <f t="shared" si="2269"/>
        <v>900000</v>
      </c>
      <c r="X519" s="62">
        <f t="shared" si="2270"/>
        <v>900000</v>
      </c>
      <c r="Y519" s="62">
        <f t="shared" si="2271"/>
        <v>900000</v>
      </c>
      <c r="Z519" s="62">
        <f t="shared" si="2272"/>
        <v>900000</v>
      </c>
      <c r="AA519" s="62">
        <f t="shared" si="2273"/>
        <v>900000</v>
      </c>
      <c r="AB519" s="62">
        <f t="shared" si="2274"/>
        <v>900000</v>
      </c>
      <c r="AC519" s="62">
        <f t="shared" si="2275"/>
        <v>900000</v>
      </c>
      <c r="AD519" s="62">
        <f t="shared" si="2276"/>
        <v>900000</v>
      </c>
      <c r="AE519" s="62">
        <f t="shared" si="2277"/>
        <v>0</v>
      </c>
      <c r="AF519" s="50">
        <v>0</v>
      </c>
      <c r="AG519" s="50">
        <v>0</v>
      </c>
      <c r="AH519" s="50">
        <v>3323443.36</v>
      </c>
      <c r="AI519" s="50">
        <v>7499.64</v>
      </c>
      <c r="AJ519" s="50">
        <v>169057</v>
      </c>
      <c r="AK519" s="51">
        <v>0.951698</v>
      </c>
      <c r="AL519" s="50">
        <v>0</v>
      </c>
      <c r="AM519" s="51">
        <v>0</v>
      </c>
      <c r="AN519" s="50">
        <v>0</v>
      </c>
    </row>
    <row r="520" spans="1:40" ht="26.25" outlineLevel="7">
      <c r="A520" s="59" t="s">
        <v>298</v>
      </c>
      <c r="B520" s="60" t="s">
        <v>17</v>
      </c>
      <c r="C520" s="60" t="s">
        <v>421</v>
      </c>
      <c r="D520" s="60" t="s">
        <v>427</v>
      </c>
      <c r="E520" s="60" t="s">
        <v>215</v>
      </c>
      <c r="F520" s="61" t="s">
        <v>18</v>
      </c>
      <c r="G520" s="61"/>
      <c r="H520" s="61"/>
      <c r="I520" s="61"/>
      <c r="J520" s="61"/>
      <c r="K520" s="61"/>
      <c r="L520" s="61"/>
      <c r="M520" s="62">
        <f t="shared" si="2259"/>
        <v>900000</v>
      </c>
      <c r="N520" s="62">
        <f t="shared" si="2260"/>
        <v>900000</v>
      </c>
      <c r="O520" s="62">
        <f t="shared" si="2261"/>
        <v>900000</v>
      </c>
      <c r="P520" s="62">
        <f t="shared" si="2262"/>
        <v>900000</v>
      </c>
      <c r="Q520" s="62">
        <f t="shared" si="2263"/>
        <v>900000</v>
      </c>
      <c r="R520" s="62">
        <f t="shared" si="2264"/>
        <v>900000</v>
      </c>
      <c r="S520" s="62">
        <f t="shared" si="2265"/>
        <v>900000</v>
      </c>
      <c r="T520" s="62">
        <f t="shared" si="2266"/>
        <v>900000</v>
      </c>
      <c r="U520" s="62">
        <f t="shared" si="2267"/>
        <v>900000</v>
      </c>
      <c r="V520" s="62">
        <f t="shared" si="2268"/>
        <v>900000</v>
      </c>
      <c r="W520" s="62">
        <f t="shared" si="2269"/>
        <v>900000</v>
      </c>
      <c r="X520" s="62">
        <f t="shared" si="2270"/>
        <v>900000</v>
      </c>
      <c r="Y520" s="62">
        <f t="shared" si="2271"/>
        <v>900000</v>
      </c>
      <c r="Z520" s="62">
        <f t="shared" si="2272"/>
        <v>900000</v>
      </c>
      <c r="AA520" s="62">
        <f t="shared" si="2273"/>
        <v>900000</v>
      </c>
      <c r="AB520" s="62">
        <f t="shared" si="2274"/>
        <v>900000</v>
      </c>
      <c r="AC520" s="62">
        <f t="shared" si="2275"/>
        <v>900000</v>
      </c>
      <c r="AD520" s="62">
        <f t="shared" si="2276"/>
        <v>900000</v>
      </c>
      <c r="AE520" s="62">
        <f t="shared" si="2277"/>
        <v>0</v>
      </c>
      <c r="AF520" s="50">
        <v>0</v>
      </c>
      <c r="AG520" s="50">
        <v>0</v>
      </c>
      <c r="AH520" s="50">
        <v>57764</v>
      </c>
      <c r="AI520" s="50">
        <v>7555</v>
      </c>
      <c r="AJ520" s="50">
        <v>104681</v>
      </c>
      <c r="AK520" s="51">
        <v>0.3842294117647059</v>
      </c>
      <c r="AL520" s="50">
        <v>0</v>
      </c>
      <c r="AM520" s="51">
        <v>0</v>
      </c>
      <c r="AN520" s="50">
        <v>0</v>
      </c>
    </row>
    <row r="521" spans="1:40" s="45" customFormat="1" ht="15.75" outlineLevel="7">
      <c r="A521" s="59" t="s">
        <v>285</v>
      </c>
      <c r="B521" s="60" t="s">
        <v>17</v>
      </c>
      <c r="C521" s="60" t="s">
        <v>421</v>
      </c>
      <c r="D521" s="60" t="s">
        <v>427</v>
      </c>
      <c r="E521" s="60" t="s">
        <v>217</v>
      </c>
      <c r="F521" s="61" t="s">
        <v>18</v>
      </c>
      <c r="G521" s="61"/>
      <c r="H521" s="61"/>
      <c r="I521" s="61"/>
      <c r="J521" s="61"/>
      <c r="K521" s="61"/>
      <c r="L521" s="61"/>
      <c r="M521" s="62">
        <v>900000</v>
      </c>
      <c r="N521" s="62">
        <v>900000</v>
      </c>
      <c r="O521" s="62">
        <v>900000</v>
      </c>
      <c r="P521" s="62">
        <v>900000</v>
      </c>
      <c r="Q521" s="62">
        <v>900000</v>
      </c>
      <c r="R521" s="62">
        <v>900000</v>
      </c>
      <c r="S521" s="62">
        <v>900000</v>
      </c>
      <c r="T521" s="62">
        <v>900000</v>
      </c>
      <c r="U521" s="62">
        <v>900000</v>
      </c>
      <c r="V521" s="62">
        <v>900000</v>
      </c>
      <c r="W521" s="62">
        <v>900000</v>
      </c>
      <c r="X521" s="62">
        <v>900000</v>
      </c>
      <c r="Y521" s="62">
        <v>900000</v>
      </c>
      <c r="Z521" s="62">
        <v>900000</v>
      </c>
      <c r="AA521" s="62">
        <v>900000</v>
      </c>
      <c r="AB521" s="62">
        <v>900000</v>
      </c>
      <c r="AC521" s="62">
        <v>900000</v>
      </c>
      <c r="AD521" s="62">
        <v>900000</v>
      </c>
      <c r="AE521" s="62">
        <v>0</v>
      </c>
      <c r="AF521" s="50">
        <v>0</v>
      </c>
      <c r="AG521" s="50">
        <v>0</v>
      </c>
      <c r="AH521" s="50">
        <v>57764</v>
      </c>
      <c r="AI521" s="50">
        <v>7555</v>
      </c>
      <c r="AJ521" s="50">
        <v>104681</v>
      </c>
      <c r="AK521" s="51">
        <v>0.3842294117647059</v>
      </c>
      <c r="AL521" s="50">
        <v>0</v>
      </c>
      <c r="AM521" s="51">
        <v>0</v>
      </c>
      <c r="AN521" s="50">
        <v>0</v>
      </c>
    </row>
    <row r="522" spans="1:40" s="58" customFormat="1" ht="15.75" outlineLevel="2">
      <c r="A522" s="52" t="s">
        <v>428</v>
      </c>
      <c r="B522" s="53" t="s">
        <v>17</v>
      </c>
      <c r="C522" s="53" t="s">
        <v>429</v>
      </c>
      <c r="D522" s="53"/>
      <c r="E522" s="53"/>
      <c r="F522" s="54" t="s">
        <v>18</v>
      </c>
      <c r="G522" s="54"/>
      <c r="H522" s="54"/>
      <c r="I522" s="54"/>
      <c r="J522" s="54"/>
      <c r="K522" s="54"/>
      <c r="L522" s="54"/>
      <c r="M522" s="55">
        <f aca="true" t="shared" si="2278" ref="M522:M526">M523</f>
        <v>1000000</v>
      </c>
      <c r="N522" s="55">
        <f aca="true" t="shared" si="2279" ref="N522:N526">N523</f>
        <v>1000000</v>
      </c>
      <c r="O522" s="55">
        <f aca="true" t="shared" si="2280" ref="O522:O526">O523</f>
        <v>1000000</v>
      </c>
      <c r="P522" s="55">
        <f aca="true" t="shared" si="2281" ref="P522:P526">P523</f>
        <v>1000000</v>
      </c>
      <c r="Q522" s="55">
        <f aca="true" t="shared" si="2282" ref="Q522:Q526">Q523</f>
        <v>1000000</v>
      </c>
      <c r="R522" s="55">
        <f aca="true" t="shared" si="2283" ref="R522:R526">R523</f>
        <v>1000000</v>
      </c>
      <c r="S522" s="55">
        <f aca="true" t="shared" si="2284" ref="S522:S526">S523</f>
        <v>1000000</v>
      </c>
      <c r="T522" s="55">
        <f aca="true" t="shared" si="2285" ref="T522:T526">T523</f>
        <v>1000000</v>
      </c>
      <c r="U522" s="55">
        <f aca="true" t="shared" si="2286" ref="U522:U526">U523</f>
        <v>1000000</v>
      </c>
      <c r="V522" s="55">
        <f aca="true" t="shared" si="2287" ref="V522:V526">V523</f>
        <v>1000000</v>
      </c>
      <c r="W522" s="55">
        <f aca="true" t="shared" si="2288" ref="W522:W526">W523</f>
        <v>1000000</v>
      </c>
      <c r="X522" s="55">
        <f aca="true" t="shared" si="2289" ref="X522:X526">X523</f>
        <v>1000000</v>
      </c>
      <c r="Y522" s="55">
        <f aca="true" t="shared" si="2290" ref="Y522:Y526">Y523</f>
        <v>1000000</v>
      </c>
      <c r="Z522" s="55">
        <f aca="true" t="shared" si="2291" ref="Z522:Z526">Z523</f>
        <v>1000000</v>
      </c>
      <c r="AA522" s="55">
        <f aca="true" t="shared" si="2292" ref="AA522:AA526">AA523</f>
        <v>1000000</v>
      </c>
      <c r="AB522" s="55">
        <f aca="true" t="shared" si="2293" ref="AB522:AB526">AB523</f>
        <v>1000000</v>
      </c>
      <c r="AC522" s="55">
        <f aca="true" t="shared" si="2294" ref="AC522:AC526">AC523</f>
        <v>1000000</v>
      </c>
      <c r="AD522" s="55">
        <f aca="true" t="shared" si="2295" ref="AD522:AD526">AD523</f>
        <v>1000000</v>
      </c>
      <c r="AE522" s="55">
        <f aca="true" t="shared" si="2296" ref="AE522:AE526">AE523</f>
        <v>820080</v>
      </c>
      <c r="AF522" s="56">
        <v>0</v>
      </c>
      <c r="AG522" s="56">
        <v>0</v>
      </c>
      <c r="AH522" s="56">
        <v>189036000.64</v>
      </c>
      <c r="AI522" s="56">
        <v>0</v>
      </c>
      <c r="AJ522" s="56">
        <v>43166407.4</v>
      </c>
      <c r="AK522" s="57">
        <v>0.8141000872283632</v>
      </c>
      <c r="AL522" s="56">
        <v>0</v>
      </c>
      <c r="AM522" s="57">
        <v>0</v>
      </c>
      <c r="AN522" s="56">
        <v>0</v>
      </c>
    </row>
    <row r="523" spans="1:40" s="67" customFormat="1" ht="26.25" outlineLevel="3">
      <c r="A523" s="59" t="s">
        <v>422</v>
      </c>
      <c r="B523" s="60" t="s">
        <v>17</v>
      </c>
      <c r="C523" s="60" t="s">
        <v>429</v>
      </c>
      <c r="D523" s="60" t="s">
        <v>423</v>
      </c>
      <c r="E523" s="60"/>
      <c r="F523" s="61" t="s">
        <v>18</v>
      </c>
      <c r="G523" s="61"/>
      <c r="H523" s="61"/>
      <c r="I523" s="61"/>
      <c r="J523" s="61"/>
      <c r="K523" s="61"/>
      <c r="L523" s="61"/>
      <c r="M523" s="62">
        <f t="shared" si="2278"/>
        <v>1000000</v>
      </c>
      <c r="N523" s="62">
        <f t="shared" si="2279"/>
        <v>1000000</v>
      </c>
      <c r="O523" s="62">
        <f t="shared" si="2280"/>
        <v>1000000</v>
      </c>
      <c r="P523" s="62">
        <f t="shared" si="2281"/>
        <v>1000000</v>
      </c>
      <c r="Q523" s="62">
        <f t="shared" si="2282"/>
        <v>1000000</v>
      </c>
      <c r="R523" s="62">
        <f t="shared" si="2283"/>
        <v>1000000</v>
      </c>
      <c r="S523" s="62">
        <f t="shared" si="2284"/>
        <v>1000000</v>
      </c>
      <c r="T523" s="62">
        <f t="shared" si="2285"/>
        <v>1000000</v>
      </c>
      <c r="U523" s="62">
        <f t="shared" si="2286"/>
        <v>1000000</v>
      </c>
      <c r="V523" s="62">
        <f t="shared" si="2287"/>
        <v>1000000</v>
      </c>
      <c r="W523" s="62">
        <f t="shared" si="2288"/>
        <v>1000000</v>
      </c>
      <c r="X523" s="62">
        <f t="shared" si="2289"/>
        <v>1000000</v>
      </c>
      <c r="Y523" s="62">
        <f t="shared" si="2290"/>
        <v>1000000</v>
      </c>
      <c r="Z523" s="62">
        <f t="shared" si="2291"/>
        <v>1000000</v>
      </c>
      <c r="AA523" s="62">
        <f t="shared" si="2292"/>
        <v>1000000</v>
      </c>
      <c r="AB523" s="62">
        <f t="shared" si="2293"/>
        <v>1000000</v>
      </c>
      <c r="AC523" s="62">
        <f t="shared" si="2294"/>
        <v>1000000</v>
      </c>
      <c r="AD523" s="62">
        <f t="shared" si="2295"/>
        <v>1000000</v>
      </c>
      <c r="AE523" s="62">
        <f t="shared" si="2296"/>
        <v>820080</v>
      </c>
      <c r="AF523" s="65">
        <v>0</v>
      </c>
      <c r="AG523" s="65">
        <v>0</v>
      </c>
      <c r="AH523" s="65">
        <v>188822898.92</v>
      </c>
      <c r="AI523" s="65">
        <v>0</v>
      </c>
      <c r="AJ523" s="65">
        <v>42979509.12</v>
      </c>
      <c r="AK523" s="66">
        <v>0.814585579660659</v>
      </c>
      <c r="AL523" s="65">
        <v>0</v>
      </c>
      <c r="AM523" s="66">
        <v>0</v>
      </c>
      <c r="AN523" s="65">
        <v>0</v>
      </c>
    </row>
    <row r="524" spans="1:40" ht="38.25" outlineLevel="4">
      <c r="A524" s="59" t="s">
        <v>430</v>
      </c>
      <c r="B524" s="60" t="s">
        <v>17</v>
      </c>
      <c r="C524" s="60" t="s">
        <v>429</v>
      </c>
      <c r="D524" s="60" t="s">
        <v>431</v>
      </c>
      <c r="E524" s="60"/>
      <c r="F524" s="61" t="s">
        <v>18</v>
      </c>
      <c r="G524" s="61"/>
      <c r="H524" s="61"/>
      <c r="I524" s="61"/>
      <c r="J524" s="61"/>
      <c r="K524" s="61"/>
      <c r="L524" s="61"/>
      <c r="M524" s="62">
        <f t="shared" si="2278"/>
        <v>1000000</v>
      </c>
      <c r="N524" s="62">
        <f t="shared" si="2279"/>
        <v>1000000</v>
      </c>
      <c r="O524" s="62">
        <f t="shared" si="2280"/>
        <v>1000000</v>
      </c>
      <c r="P524" s="62">
        <f t="shared" si="2281"/>
        <v>1000000</v>
      </c>
      <c r="Q524" s="62">
        <f t="shared" si="2282"/>
        <v>1000000</v>
      </c>
      <c r="R524" s="62">
        <f t="shared" si="2283"/>
        <v>1000000</v>
      </c>
      <c r="S524" s="62">
        <f t="shared" si="2284"/>
        <v>1000000</v>
      </c>
      <c r="T524" s="62">
        <f t="shared" si="2285"/>
        <v>1000000</v>
      </c>
      <c r="U524" s="62">
        <f t="shared" si="2286"/>
        <v>1000000</v>
      </c>
      <c r="V524" s="62">
        <f t="shared" si="2287"/>
        <v>1000000</v>
      </c>
      <c r="W524" s="62">
        <f t="shared" si="2288"/>
        <v>1000000</v>
      </c>
      <c r="X524" s="62">
        <f t="shared" si="2289"/>
        <v>1000000</v>
      </c>
      <c r="Y524" s="62">
        <f t="shared" si="2290"/>
        <v>1000000</v>
      </c>
      <c r="Z524" s="62">
        <f t="shared" si="2291"/>
        <v>1000000</v>
      </c>
      <c r="AA524" s="62">
        <f t="shared" si="2292"/>
        <v>1000000</v>
      </c>
      <c r="AB524" s="62">
        <f t="shared" si="2293"/>
        <v>1000000</v>
      </c>
      <c r="AC524" s="62">
        <f t="shared" si="2294"/>
        <v>1000000</v>
      </c>
      <c r="AD524" s="62">
        <f t="shared" si="2295"/>
        <v>1000000</v>
      </c>
      <c r="AE524" s="62">
        <f t="shared" si="2296"/>
        <v>820080</v>
      </c>
      <c r="AF524" s="50">
        <v>0</v>
      </c>
      <c r="AG524" s="50">
        <v>0</v>
      </c>
      <c r="AH524" s="50">
        <v>298194.31</v>
      </c>
      <c r="AI524" s="50">
        <v>0</v>
      </c>
      <c r="AJ524" s="50">
        <v>1805.69</v>
      </c>
      <c r="AK524" s="51">
        <v>0.9939810333333333</v>
      </c>
      <c r="AL524" s="50">
        <v>0</v>
      </c>
      <c r="AM524" s="51">
        <v>0</v>
      </c>
      <c r="AN524" s="50">
        <v>0</v>
      </c>
    </row>
    <row r="525" spans="1:40" ht="26.25" outlineLevel="5">
      <c r="A525" s="59" t="s">
        <v>432</v>
      </c>
      <c r="B525" s="60" t="s">
        <v>17</v>
      </c>
      <c r="C525" s="60" t="s">
        <v>429</v>
      </c>
      <c r="D525" s="60" t="s">
        <v>433</v>
      </c>
      <c r="E525" s="60"/>
      <c r="F525" s="61" t="s">
        <v>18</v>
      </c>
      <c r="G525" s="61"/>
      <c r="H525" s="61"/>
      <c r="I525" s="61"/>
      <c r="J525" s="61"/>
      <c r="K525" s="61"/>
      <c r="L525" s="61"/>
      <c r="M525" s="62">
        <f t="shared" si="2278"/>
        <v>1000000</v>
      </c>
      <c r="N525" s="62">
        <f t="shared" si="2279"/>
        <v>1000000</v>
      </c>
      <c r="O525" s="62">
        <f t="shared" si="2280"/>
        <v>1000000</v>
      </c>
      <c r="P525" s="62">
        <f t="shared" si="2281"/>
        <v>1000000</v>
      </c>
      <c r="Q525" s="62">
        <f t="shared" si="2282"/>
        <v>1000000</v>
      </c>
      <c r="R525" s="62">
        <f t="shared" si="2283"/>
        <v>1000000</v>
      </c>
      <c r="S525" s="62">
        <f t="shared" si="2284"/>
        <v>1000000</v>
      </c>
      <c r="T525" s="62">
        <f t="shared" si="2285"/>
        <v>1000000</v>
      </c>
      <c r="U525" s="62">
        <f t="shared" si="2286"/>
        <v>1000000</v>
      </c>
      <c r="V525" s="62">
        <f t="shared" si="2287"/>
        <v>1000000</v>
      </c>
      <c r="W525" s="62">
        <f t="shared" si="2288"/>
        <v>1000000</v>
      </c>
      <c r="X525" s="62">
        <f t="shared" si="2289"/>
        <v>1000000</v>
      </c>
      <c r="Y525" s="62">
        <f t="shared" si="2290"/>
        <v>1000000</v>
      </c>
      <c r="Z525" s="62">
        <f t="shared" si="2291"/>
        <v>1000000</v>
      </c>
      <c r="AA525" s="62">
        <f t="shared" si="2292"/>
        <v>1000000</v>
      </c>
      <c r="AB525" s="62">
        <f t="shared" si="2293"/>
        <v>1000000</v>
      </c>
      <c r="AC525" s="62">
        <f t="shared" si="2294"/>
        <v>1000000</v>
      </c>
      <c r="AD525" s="62">
        <f t="shared" si="2295"/>
        <v>1000000</v>
      </c>
      <c r="AE525" s="62">
        <f t="shared" si="2296"/>
        <v>820080</v>
      </c>
      <c r="AF525" s="50">
        <v>0</v>
      </c>
      <c r="AG525" s="50">
        <v>0</v>
      </c>
      <c r="AH525" s="50">
        <v>298194.31</v>
      </c>
      <c r="AI525" s="50">
        <v>0</v>
      </c>
      <c r="AJ525" s="50">
        <v>1805.69</v>
      </c>
      <c r="AK525" s="51">
        <v>0.9939810333333333</v>
      </c>
      <c r="AL525" s="50">
        <v>0</v>
      </c>
      <c r="AM525" s="51">
        <v>0</v>
      </c>
      <c r="AN525" s="50">
        <v>0</v>
      </c>
    </row>
    <row r="526" spans="1:40" ht="26.25" outlineLevel="6">
      <c r="A526" s="59" t="s">
        <v>434</v>
      </c>
      <c r="B526" s="60" t="s">
        <v>17</v>
      </c>
      <c r="C526" s="60" t="s">
        <v>429</v>
      </c>
      <c r="D526" s="60" t="s">
        <v>433</v>
      </c>
      <c r="E526" s="60" t="s">
        <v>33</v>
      </c>
      <c r="F526" s="61" t="s">
        <v>18</v>
      </c>
      <c r="G526" s="61"/>
      <c r="H526" s="61"/>
      <c r="I526" s="61"/>
      <c r="J526" s="61"/>
      <c r="K526" s="61"/>
      <c r="L526" s="61"/>
      <c r="M526" s="62">
        <f t="shared" si="2278"/>
        <v>1000000</v>
      </c>
      <c r="N526" s="62">
        <f t="shared" si="2279"/>
        <v>1000000</v>
      </c>
      <c r="O526" s="62">
        <f t="shared" si="2280"/>
        <v>1000000</v>
      </c>
      <c r="P526" s="62">
        <f t="shared" si="2281"/>
        <v>1000000</v>
      </c>
      <c r="Q526" s="62">
        <f t="shared" si="2282"/>
        <v>1000000</v>
      </c>
      <c r="R526" s="62">
        <f t="shared" si="2283"/>
        <v>1000000</v>
      </c>
      <c r="S526" s="62">
        <f t="shared" si="2284"/>
        <v>1000000</v>
      </c>
      <c r="T526" s="62">
        <f t="shared" si="2285"/>
        <v>1000000</v>
      </c>
      <c r="U526" s="62">
        <f t="shared" si="2286"/>
        <v>1000000</v>
      </c>
      <c r="V526" s="62">
        <f t="shared" si="2287"/>
        <v>1000000</v>
      </c>
      <c r="W526" s="62">
        <f t="shared" si="2288"/>
        <v>1000000</v>
      </c>
      <c r="X526" s="62">
        <f t="shared" si="2289"/>
        <v>1000000</v>
      </c>
      <c r="Y526" s="62">
        <f t="shared" si="2290"/>
        <v>1000000</v>
      </c>
      <c r="Z526" s="62">
        <f t="shared" si="2291"/>
        <v>1000000</v>
      </c>
      <c r="AA526" s="62">
        <f t="shared" si="2292"/>
        <v>1000000</v>
      </c>
      <c r="AB526" s="62">
        <f t="shared" si="2293"/>
        <v>1000000</v>
      </c>
      <c r="AC526" s="62">
        <f t="shared" si="2294"/>
        <v>1000000</v>
      </c>
      <c r="AD526" s="62">
        <f t="shared" si="2295"/>
        <v>1000000</v>
      </c>
      <c r="AE526" s="62">
        <f t="shared" si="2296"/>
        <v>820080</v>
      </c>
      <c r="AF526" s="50">
        <v>0</v>
      </c>
      <c r="AG526" s="50">
        <v>0</v>
      </c>
      <c r="AH526" s="50">
        <v>298194.31</v>
      </c>
      <c r="AI526" s="50">
        <v>0</v>
      </c>
      <c r="AJ526" s="50">
        <v>1805.69</v>
      </c>
      <c r="AK526" s="51">
        <v>0.9939810333333333</v>
      </c>
      <c r="AL526" s="50">
        <v>0</v>
      </c>
      <c r="AM526" s="51">
        <v>0</v>
      </c>
      <c r="AN526" s="50">
        <v>0</v>
      </c>
    </row>
    <row r="527" spans="1:40" ht="26.25" outlineLevel="7">
      <c r="A527" s="59" t="s">
        <v>435</v>
      </c>
      <c r="B527" s="60" t="s">
        <v>17</v>
      </c>
      <c r="C527" s="60" t="s">
        <v>429</v>
      </c>
      <c r="D527" s="60" t="s">
        <v>433</v>
      </c>
      <c r="E527" s="60" t="s">
        <v>35</v>
      </c>
      <c r="F527" s="61" t="s">
        <v>18</v>
      </c>
      <c r="G527" s="61"/>
      <c r="H527" s="61"/>
      <c r="I527" s="61"/>
      <c r="J527" s="61"/>
      <c r="K527" s="61"/>
      <c r="L527" s="61"/>
      <c r="M527" s="62">
        <v>1000000</v>
      </c>
      <c r="N527" s="62">
        <v>1000000</v>
      </c>
      <c r="O527" s="62">
        <v>1000000</v>
      </c>
      <c r="P527" s="62">
        <v>1000000</v>
      </c>
      <c r="Q527" s="62">
        <v>1000000</v>
      </c>
      <c r="R527" s="62">
        <v>1000000</v>
      </c>
      <c r="S527" s="62">
        <v>1000000</v>
      </c>
      <c r="T527" s="62">
        <v>1000000</v>
      </c>
      <c r="U527" s="62">
        <v>1000000</v>
      </c>
      <c r="V527" s="62">
        <v>1000000</v>
      </c>
      <c r="W527" s="62">
        <v>1000000</v>
      </c>
      <c r="X527" s="62">
        <v>1000000</v>
      </c>
      <c r="Y527" s="62">
        <v>1000000</v>
      </c>
      <c r="Z527" s="62">
        <v>1000000</v>
      </c>
      <c r="AA527" s="62">
        <v>1000000</v>
      </c>
      <c r="AB527" s="62">
        <v>1000000</v>
      </c>
      <c r="AC527" s="62">
        <v>1000000</v>
      </c>
      <c r="AD527" s="62">
        <v>1000000</v>
      </c>
      <c r="AE527" s="62">
        <v>820080</v>
      </c>
      <c r="AF527" s="50">
        <v>0</v>
      </c>
      <c r="AG527" s="50">
        <v>0</v>
      </c>
      <c r="AH527" s="50">
        <v>298194.31</v>
      </c>
      <c r="AI527" s="50">
        <v>0</v>
      </c>
      <c r="AJ527" s="50">
        <v>1805.69</v>
      </c>
      <c r="AK527" s="51">
        <v>0.9939810333333333</v>
      </c>
      <c r="AL527" s="50">
        <v>0</v>
      </c>
      <c r="AM527" s="51">
        <v>0</v>
      </c>
      <c r="AN527" s="50">
        <v>0</v>
      </c>
    </row>
    <row r="528" spans="1:40" ht="15.75" outlineLevel="7">
      <c r="A528" s="46" t="s">
        <v>436</v>
      </c>
      <c r="B528" s="47" t="s">
        <v>17</v>
      </c>
      <c r="C528" s="47" t="s">
        <v>437</v>
      </c>
      <c r="D528" s="47"/>
      <c r="E528" s="47"/>
      <c r="F528" s="48" t="s">
        <v>18</v>
      </c>
      <c r="G528" s="48"/>
      <c r="H528" s="48"/>
      <c r="I528" s="48"/>
      <c r="J528" s="48"/>
      <c r="K528" s="48"/>
      <c r="L528" s="48"/>
      <c r="M528" s="49">
        <f>M529+M544+M552</f>
        <v>142532580</v>
      </c>
      <c r="N528" s="49">
        <f>N529+N544+N552</f>
        <v>142527358.08</v>
      </c>
      <c r="O528" s="49">
        <f>O529+O544+O552</f>
        <v>47892089.19</v>
      </c>
      <c r="P528" s="49">
        <f>P529+P544+P552</f>
        <v>47892089.19</v>
      </c>
      <c r="Q528" s="49">
        <f>Q529+Q544+Q552</f>
        <v>47892089.19</v>
      </c>
      <c r="R528" s="49">
        <f>R529+R544+R552</f>
        <v>47892089.19</v>
      </c>
      <c r="S528" s="49">
        <f>S529+S544+S552</f>
        <v>47892089.19</v>
      </c>
      <c r="T528" s="49">
        <f>T529+T544+T552</f>
        <v>47892089.19</v>
      </c>
      <c r="U528" s="49">
        <f>U529+U544+U552</f>
        <v>47892089.19</v>
      </c>
      <c r="V528" s="49">
        <f>V529+V544+V552</f>
        <v>47892089.19</v>
      </c>
      <c r="W528" s="49">
        <f>W529+W544+W552</f>
        <v>47892089.19</v>
      </c>
      <c r="X528" s="49">
        <f>X529+X544+X552</f>
        <v>47892089.19</v>
      </c>
      <c r="Y528" s="49">
        <f>Y529+Y544+Y552</f>
        <v>47892089.19</v>
      </c>
      <c r="Z528" s="49">
        <f>Z529+Z544+Z552</f>
        <v>47892089.19</v>
      </c>
      <c r="AA528" s="49">
        <f>AA529+AA544+AA552</f>
        <v>47892089.19</v>
      </c>
      <c r="AB528" s="49">
        <f>AB529+AB544+AB552</f>
        <v>47892089.19</v>
      </c>
      <c r="AC528" s="49">
        <f>AC529+AC544+AC552</f>
        <v>47892089.19</v>
      </c>
      <c r="AD528" s="49">
        <f>AD529+AD544+AD552</f>
        <v>47892089.19</v>
      </c>
      <c r="AE528" s="49">
        <f>AE529+AE544+AE552</f>
        <v>138652349.14000002</v>
      </c>
      <c r="AF528" s="50">
        <v>0</v>
      </c>
      <c r="AG528" s="50">
        <v>0</v>
      </c>
      <c r="AH528" s="50">
        <v>298194.31</v>
      </c>
      <c r="AI528" s="50">
        <v>0</v>
      </c>
      <c r="AJ528" s="50">
        <v>1805.69</v>
      </c>
      <c r="AK528" s="51">
        <v>0.9939810333333333</v>
      </c>
      <c r="AL528" s="50">
        <v>0</v>
      </c>
      <c r="AM528" s="51">
        <v>0</v>
      </c>
      <c r="AN528" s="50">
        <v>0</v>
      </c>
    </row>
    <row r="529" spans="1:40" ht="15.75" outlineLevel="4">
      <c r="A529" s="52" t="s">
        <v>438</v>
      </c>
      <c r="B529" s="53" t="s">
        <v>17</v>
      </c>
      <c r="C529" s="53" t="s">
        <v>439</v>
      </c>
      <c r="D529" s="53"/>
      <c r="E529" s="53"/>
      <c r="F529" s="54" t="s">
        <v>18</v>
      </c>
      <c r="G529" s="54"/>
      <c r="H529" s="54"/>
      <c r="I529" s="54"/>
      <c r="J529" s="54"/>
      <c r="K529" s="54"/>
      <c r="L529" s="54"/>
      <c r="M529" s="55">
        <f>M530</f>
        <v>122782580</v>
      </c>
      <c r="N529" s="55">
        <f>N530</f>
        <v>122782580</v>
      </c>
      <c r="O529" s="55">
        <f>O530</f>
        <v>28147311.11</v>
      </c>
      <c r="P529" s="55">
        <f>P530</f>
        <v>28147311.11</v>
      </c>
      <c r="Q529" s="55">
        <f>Q530</f>
        <v>28147311.11</v>
      </c>
      <c r="R529" s="55">
        <f>R530</f>
        <v>28147311.11</v>
      </c>
      <c r="S529" s="55">
        <f>S530</f>
        <v>28147311.11</v>
      </c>
      <c r="T529" s="55">
        <f>T530</f>
        <v>28147311.11</v>
      </c>
      <c r="U529" s="55">
        <f>U530</f>
        <v>28147311.11</v>
      </c>
      <c r="V529" s="55">
        <f>V530</f>
        <v>28147311.11</v>
      </c>
      <c r="W529" s="55">
        <f>W530</f>
        <v>28147311.11</v>
      </c>
      <c r="X529" s="55">
        <f>X530</f>
        <v>28147311.11</v>
      </c>
      <c r="Y529" s="55">
        <f>Y530</f>
        <v>28147311.11</v>
      </c>
      <c r="Z529" s="55">
        <f>Z530</f>
        <v>28147311.11</v>
      </c>
      <c r="AA529" s="55">
        <f>AA530</f>
        <v>28147311.11</v>
      </c>
      <c r="AB529" s="55">
        <f>AB530</f>
        <v>28147311.11</v>
      </c>
      <c r="AC529" s="55">
        <f>AC530</f>
        <v>28147311.11</v>
      </c>
      <c r="AD529" s="55">
        <f>AD530</f>
        <v>28147311.11</v>
      </c>
      <c r="AE529" s="55">
        <f>AE530</f>
        <v>120907571.06</v>
      </c>
      <c r="AF529" s="50">
        <v>0</v>
      </c>
      <c r="AG529" s="50">
        <v>0</v>
      </c>
      <c r="AH529" s="50">
        <v>188524704.61</v>
      </c>
      <c r="AI529" s="50">
        <v>0</v>
      </c>
      <c r="AJ529" s="50">
        <v>42977703.43</v>
      </c>
      <c r="AK529" s="51">
        <v>0.814353104169119</v>
      </c>
      <c r="AL529" s="50">
        <v>0</v>
      </c>
      <c r="AM529" s="51">
        <v>0</v>
      </c>
      <c r="AN529" s="50">
        <v>0</v>
      </c>
    </row>
    <row r="530" spans="1:40" ht="26.25" outlineLevel="6">
      <c r="A530" s="59" t="s">
        <v>440</v>
      </c>
      <c r="B530" s="60" t="s">
        <v>17</v>
      </c>
      <c r="C530" s="60" t="s">
        <v>439</v>
      </c>
      <c r="D530" s="60" t="s">
        <v>441</v>
      </c>
      <c r="E530" s="60"/>
      <c r="F530" s="61" t="s">
        <v>18</v>
      </c>
      <c r="G530" s="61"/>
      <c r="H530" s="61"/>
      <c r="I530" s="61"/>
      <c r="J530" s="61"/>
      <c r="K530" s="61"/>
      <c r="L530" s="61"/>
      <c r="M530" s="62">
        <f>M531+M534+M537+M541</f>
        <v>122782580</v>
      </c>
      <c r="N530" s="62">
        <f>N531+N534+N537+N541</f>
        <v>122782580</v>
      </c>
      <c r="O530" s="62">
        <f>O531+O534+O537+O541</f>
        <v>28147311.11</v>
      </c>
      <c r="P530" s="62">
        <f>P531+P534+P537+P541</f>
        <v>28147311.11</v>
      </c>
      <c r="Q530" s="62">
        <f>Q531+Q534+Q537+Q541</f>
        <v>28147311.11</v>
      </c>
      <c r="R530" s="62">
        <f>R531+R534+R537+R541</f>
        <v>28147311.11</v>
      </c>
      <c r="S530" s="62">
        <f>S531+S534+S537+S541</f>
        <v>28147311.11</v>
      </c>
      <c r="T530" s="62">
        <f>T531+T534+T537+T541</f>
        <v>28147311.11</v>
      </c>
      <c r="U530" s="62">
        <f>U531+U534+U537+U541</f>
        <v>28147311.11</v>
      </c>
      <c r="V530" s="62">
        <f>V531+V534+V537+V541</f>
        <v>28147311.11</v>
      </c>
      <c r="W530" s="62">
        <f>W531+W534+W537+W541</f>
        <v>28147311.11</v>
      </c>
      <c r="X530" s="62">
        <f>X531+X534+X537+X541</f>
        <v>28147311.11</v>
      </c>
      <c r="Y530" s="62">
        <f>Y531+Y534+Y537+Y541</f>
        <v>28147311.11</v>
      </c>
      <c r="Z530" s="62">
        <f>Z531+Z534+Z537+Z541</f>
        <v>28147311.11</v>
      </c>
      <c r="AA530" s="62">
        <f>AA531+AA534+AA537+AA541</f>
        <v>28147311.11</v>
      </c>
      <c r="AB530" s="62">
        <f>AB531+AB534+AB537+AB541</f>
        <v>28147311.11</v>
      </c>
      <c r="AC530" s="62">
        <f>AC531+AC534+AC537+AC541</f>
        <v>28147311.11</v>
      </c>
      <c r="AD530" s="62">
        <f>AD531+AD534+AD537+AD541</f>
        <v>28147311.11</v>
      </c>
      <c r="AE530" s="62">
        <f>AE531+AE534+AE537+AE541</f>
        <v>120907571.06</v>
      </c>
      <c r="AF530" s="50">
        <v>0</v>
      </c>
      <c r="AG530" s="50">
        <v>0</v>
      </c>
      <c r="AH530" s="50">
        <v>0</v>
      </c>
      <c r="AI530" s="50">
        <v>0</v>
      </c>
      <c r="AJ530" s="50">
        <v>1300000</v>
      </c>
      <c r="AK530" s="51">
        <v>0</v>
      </c>
      <c r="AL530" s="50">
        <v>0</v>
      </c>
      <c r="AM530" s="51">
        <v>0</v>
      </c>
      <c r="AN530" s="50">
        <v>0</v>
      </c>
    </row>
    <row r="531" spans="1:40" ht="26.25" outlineLevel="7">
      <c r="A531" s="59" t="s">
        <v>442</v>
      </c>
      <c r="B531" s="60" t="s">
        <v>17</v>
      </c>
      <c r="C531" s="60" t="s">
        <v>439</v>
      </c>
      <c r="D531" s="60" t="s">
        <v>443</v>
      </c>
      <c r="E531" s="60"/>
      <c r="F531" s="61" t="s">
        <v>18</v>
      </c>
      <c r="G531" s="61"/>
      <c r="H531" s="61"/>
      <c r="I531" s="61"/>
      <c r="J531" s="61"/>
      <c r="K531" s="61"/>
      <c r="L531" s="61"/>
      <c r="M531" s="62">
        <f aca="true" t="shared" si="2297" ref="M531:M532">M532</f>
        <v>2001000</v>
      </c>
      <c r="N531" s="62">
        <f aca="true" t="shared" si="2298" ref="N531:N532">N532</f>
        <v>2001000</v>
      </c>
      <c r="O531" s="62">
        <f aca="true" t="shared" si="2299" ref="O531:O532">O532</f>
        <v>0</v>
      </c>
      <c r="P531" s="62">
        <f aca="true" t="shared" si="2300" ref="P531:P532">P532</f>
        <v>0</v>
      </c>
      <c r="Q531" s="62">
        <f aca="true" t="shared" si="2301" ref="Q531:Q532">Q532</f>
        <v>0</v>
      </c>
      <c r="R531" s="62">
        <f aca="true" t="shared" si="2302" ref="R531:R532">R532</f>
        <v>0</v>
      </c>
      <c r="S531" s="62">
        <f aca="true" t="shared" si="2303" ref="S531:S532">S532</f>
        <v>0</v>
      </c>
      <c r="T531" s="62">
        <f aca="true" t="shared" si="2304" ref="T531:T532">T532</f>
        <v>0</v>
      </c>
      <c r="U531" s="62">
        <f aca="true" t="shared" si="2305" ref="U531:U532">U532</f>
        <v>0</v>
      </c>
      <c r="V531" s="62">
        <f aca="true" t="shared" si="2306" ref="V531:V532">V532</f>
        <v>0</v>
      </c>
      <c r="W531" s="62">
        <f aca="true" t="shared" si="2307" ref="W531:W532">W532</f>
        <v>0</v>
      </c>
      <c r="X531" s="62">
        <f aca="true" t="shared" si="2308" ref="X531:X532">X532</f>
        <v>0</v>
      </c>
      <c r="Y531" s="62">
        <f aca="true" t="shared" si="2309" ref="Y531:Y532">Y532</f>
        <v>0</v>
      </c>
      <c r="Z531" s="62">
        <f aca="true" t="shared" si="2310" ref="Z531:Z532">Z532</f>
        <v>0</v>
      </c>
      <c r="AA531" s="62">
        <f aca="true" t="shared" si="2311" ref="AA531:AA532">AA532</f>
        <v>0</v>
      </c>
      <c r="AB531" s="62">
        <f aca="true" t="shared" si="2312" ref="AB531:AB532">AB532</f>
        <v>0</v>
      </c>
      <c r="AC531" s="62">
        <f aca="true" t="shared" si="2313" ref="AC531:AC532">AC532</f>
        <v>0</v>
      </c>
      <c r="AD531" s="62">
        <f aca="true" t="shared" si="2314" ref="AD531:AD532">AD532</f>
        <v>0</v>
      </c>
      <c r="AE531" s="62">
        <f aca="true" t="shared" si="2315" ref="AE531:AE532">AE532</f>
        <v>1994789</v>
      </c>
      <c r="AF531" s="50">
        <v>0</v>
      </c>
      <c r="AG531" s="50">
        <v>0</v>
      </c>
      <c r="AH531" s="50">
        <v>0</v>
      </c>
      <c r="AI531" s="50">
        <v>0</v>
      </c>
      <c r="AJ531" s="50">
        <v>1300000</v>
      </c>
      <c r="AK531" s="51">
        <v>0</v>
      </c>
      <c r="AL531" s="50">
        <v>0</v>
      </c>
      <c r="AM531" s="51">
        <v>0</v>
      </c>
      <c r="AN531" s="50">
        <v>0</v>
      </c>
    </row>
    <row r="532" spans="1:40" ht="26.25" outlineLevel="7">
      <c r="A532" s="59" t="s">
        <v>444</v>
      </c>
      <c r="B532" s="60" t="s">
        <v>17</v>
      </c>
      <c r="C532" s="60" t="s">
        <v>439</v>
      </c>
      <c r="D532" s="60" t="s">
        <v>443</v>
      </c>
      <c r="E532" s="60" t="s">
        <v>100</v>
      </c>
      <c r="F532" s="61" t="s">
        <v>18</v>
      </c>
      <c r="G532" s="61"/>
      <c r="H532" s="61"/>
      <c r="I532" s="61"/>
      <c r="J532" s="61"/>
      <c r="K532" s="61"/>
      <c r="L532" s="61"/>
      <c r="M532" s="62">
        <f t="shared" si="2297"/>
        <v>2001000</v>
      </c>
      <c r="N532" s="62">
        <f t="shared" si="2298"/>
        <v>2001000</v>
      </c>
      <c r="O532" s="62">
        <f t="shared" si="2299"/>
        <v>0</v>
      </c>
      <c r="P532" s="62">
        <f t="shared" si="2300"/>
        <v>0</v>
      </c>
      <c r="Q532" s="62">
        <f t="shared" si="2301"/>
        <v>0</v>
      </c>
      <c r="R532" s="62">
        <f t="shared" si="2302"/>
        <v>0</v>
      </c>
      <c r="S532" s="62">
        <f t="shared" si="2303"/>
        <v>0</v>
      </c>
      <c r="T532" s="62">
        <f t="shared" si="2304"/>
        <v>0</v>
      </c>
      <c r="U532" s="62">
        <f t="shared" si="2305"/>
        <v>0</v>
      </c>
      <c r="V532" s="62">
        <f t="shared" si="2306"/>
        <v>0</v>
      </c>
      <c r="W532" s="62">
        <f t="shared" si="2307"/>
        <v>0</v>
      </c>
      <c r="X532" s="62">
        <f t="shared" si="2308"/>
        <v>0</v>
      </c>
      <c r="Y532" s="62">
        <f t="shared" si="2309"/>
        <v>0</v>
      </c>
      <c r="Z532" s="62">
        <f t="shared" si="2310"/>
        <v>0</v>
      </c>
      <c r="AA532" s="62">
        <f t="shared" si="2311"/>
        <v>0</v>
      </c>
      <c r="AB532" s="62">
        <f t="shared" si="2312"/>
        <v>0</v>
      </c>
      <c r="AC532" s="62">
        <f t="shared" si="2313"/>
        <v>0</v>
      </c>
      <c r="AD532" s="62">
        <f t="shared" si="2314"/>
        <v>0</v>
      </c>
      <c r="AE532" s="62">
        <f t="shared" si="2315"/>
        <v>1994789</v>
      </c>
      <c r="AF532" s="50">
        <v>0</v>
      </c>
      <c r="AG532" s="50">
        <v>0</v>
      </c>
      <c r="AH532" s="50">
        <v>0</v>
      </c>
      <c r="AI532" s="50">
        <v>0</v>
      </c>
      <c r="AJ532" s="50">
        <v>1300000</v>
      </c>
      <c r="AK532" s="51">
        <v>0</v>
      </c>
      <c r="AL532" s="50">
        <v>0</v>
      </c>
      <c r="AM532" s="51">
        <v>0</v>
      </c>
      <c r="AN532" s="50">
        <v>0</v>
      </c>
    </row>
    <row r="533" spans="1:40" ht="15.75" outlineLevel="6">
      <c r="A533" s="59" t="s">
        <v>445</v>
      </c>
      <c r="B533" s="60" t="s">
        <v>17</v>
      </c>
      <c r="C533" s="60" t="s">
        <v>439</v>
      </c>
      <c r="D533" s="60" t="s">
        <v>443</v>
      </c>
      <c r="E533" s="60" t="s">
        <v>340</v>
      </c>
      <c r="F533" s="61" t="s">
        <v>18</v>
      </c>
      <c r="G533" s="61"/>
      <c r="H533" s="61"/>
      <c r="I533" s="61"/>
      <c r="J533" s="61"/>
      <c r="K533" s="61"/>
      <c r="L533" s="61"/>
      <c r="M533" s="62">
        <v>2001000</v>
      </c>
      <c r="N533" s="63">
        <v>2001000</v>
      </c>
      <c r="O533" s="63"/>
      <c r="P533" s="63"/>
      <c r="Q533" s="63"/>
      <c r="R533" s="63"/>
      <c r="S533" s="63"/>
      <c r="T533" s="63"/>
      <c r="U533" s="63"/>
      <c r="V533" s="63"/>
      <c r="W533" s="63"/>
      <c r="X533" s="63"/>
      <c r="Y533" s="63"/>
      <c r="Z533" s="63"/>
      <c r="AA533" s="63"/>
      <c r="AB533" s="63"/>
      <c r="AC533" s="63"/>
      <c r="AD533" s="63"/>
      <c r="AE533" s="64">
        <v>1994789</v>
      </c>
      <c r="AF533" s="50">
        <v>0</v>
      </c>
      <c r="AG533" s="50">
        <v>0</v>
      </c>
      <c r="AH533" s="50">
        <v>193074.86</v>
      </c>
      <c r="AI533" s="50">
        <v>0</v>
      </c>
      <c r="AJ533" s="50">
        <v>4406925.14</v>
      </c>
      <c r="AK533" s="51">
        <v>0.04197279565217391</v>
      </c>
      <c r="AL533" s="50">
        <v>0</v>
      </c>
      <c r="AM533" s="51">
        <v>0</v>
      </c>
      <c r="AN533" s="50">
        <v>0</v>
      </c>
    </row>
    <row r="534" spans="1:40" ht="38.25" outlineLevel="7">
      <c r="A534" s="59" t="s">
        <v>446</v>
      </c>
      <c r="B534" s="60" t="s">
        <v>17</v>
      </c>
      <c r="C534" s="60" t="s">
        <v>439</v>
      </c>
      <c r="D534" s="60" t="s">
        <v>447</v>
      </c>
      <c r="E534" s="60"/>
      <c r="F534" s="61" t="s">
        <v>18</v>
      </c>
      <c r="G534" s="61"/>
      <c r="H534" s="61"/>
      <c r="I534" s="61"/>
      <c r="J534" s="61"/>
      <c r="K534" s="61"/>
      <c r="L534" s="61"/>
      <c r="M534" s="62">
        <f aca="true" t="shared" si="2316" ref="M534:M535">M535</f>
        <v>27500000</v>
      </c>
      <c r="N534" s="62">
        <f aca="true" t="shared" si="2317" ref="N534:N535">N535</f>
        <v>27500000</v>
      </c>
      <c r="O534" s="62">
        <f aca="true" t="shared" si="2318" ref="O534:O535">O535</f>
        <v>27500000</v>
      </c>
      <c r="P534" s="62">
        <f aca="true" t="shared" si="2319" ref="P534:P535">P535</f>
        <v>27500000</v>
      </c>
      <c r="Q534" s="62">
        <f aca="true" t="shared" si="2320" ref="Q534:Q535">Q535</f>
        <v>27500000</v>
      </c>
      <c r="R534" s="62">
        <f aca="true" t="shared" si="2321" ref="R534:R535">R535</f>
        <v>27500000</v>
      </c>
      <c r="S534" s="62">
        <f aca="true" t="shared" si="2322" ref="S534:S535">S535</f>
        <v>27500000</v>
      </c>
      <c r="T534" s="62">
        <f aca="true" t="shared" si="2323" ref="T534:T535">T535</f>
        <v>27500000</v>
      </c>
      <c r="U534" s="62">
        <f aca="true" t="shared" si="2324" ref="U534:U535">U535</f>
        <v>27500000</v>
      </c>
      <c r="V534" s="62">
        <f aca="true" t="shared" si="2325" ref="V534:V535">V535</f>
        <v>27500000</v>
      </c>
      <c r="W534" s="62">
        <f aca="true" t="shared" si="2326" ref="W534:W535">W535</f>
        <v>27500000</v>
      </c>
      <c r="X534" s="62">
        <f aca="true" t="shared" si="2327" ref="X534:X535">X535</f>
        <v>27500000</v>
      </c>
      <c r="Y534" s="62">
        <f aca="true" t="shared" si="2328" ref="Y534:Y535">Y535</f>
        <v>27500000</v>
      </c>
      <c r="Z534" s="62">
        <f aca="true" t="shared" si="2329" ref="Z534:Z535">Z535</f>
        <v>27500000</v>
      </c>
      <c r="AA534" s="62">
        <f aca="true" t="shared" si="2330" ref="AA534:AA535">AA535</f>
        <v>27500000</v>
      </c>
      <c r="AB534" s="62">
        <f aca="true" t="shared" si="2331" ref="AB534:AB535">AB535</f>
        <v>27500000</v>
      </c>
      <c r="AC534" s="62">
        <f aca="true" t="shared" si="2332" ref="AC534:AC535">AC535</f>
        <v>27500000</v>
      </c>
      <c r="AD534" s="62">
        <f aca="true" t="shared" si="2333" ref="AD534:AD535">AD535</f>
        <v>27500000</v>
      </c>
      <c r="AE534" s="62">
        <f aca="true" t="shared" si="2334" ref="AE534:AE535">AE535</f>
        <v>27500000</v>
      </c>
      <c r="AF534" s="50">
        <v>0</v>
      </c>
      <c r="AG534" s="50">
        <v>0</v>
      </c>
      <c r="AH534" s="50">
        <v>193074.86</v>
      </c>
      <c r="AI534" s="50">
        <v>0</v>
      </c>
      <c r="AJ534" s="50">
        <v>4406925.14</v>
      </c>
      <c r="AK534" s="51">
        <v>0.04197279565217391</v>
      </c>
      <c r="AL534" s="50">
        <v>0</v>
      </c>
      <c r="AM534" s="51">
        <v>0</v>
      </c>
      <c r="AN534" s="50">
        <v>0</v>
      </c>
    </row>
    <row r="535" spans="1:40" ht="15.75" outlineLevel="7">
      <c r="A535" s="59" t="s">
        <v>240</v>
      </c>
      <c r="B535" s="60" t="s">
        <v>17</v>
      </c>
      <c r="C535" s="60" t="s">
        <v>439</v>
      </c>
      <c r="D535" s="60" t="s">
        <v>447</v>
      </c>
      <c r="E535" s="60" t="s">
        <v>48</v>
      </c>
      <c r="F535" s="61" t="s">
        <v>18</v>
      </c>
      <c r="G535" s="61"/>
      <c r="H535" s="61"/>
      <c r="I535" s="61"/>
      <c r="J535" s="61"/>
      <c r="K535" s="61"/>
      <c r="L535" s="61"/>
      <c r="M535" s="62">
        <f t="shared" si="2316"/>
        <v>27500000</v>
      </c>
      <c r="N535" s="62">
        <f t="shared" si="2317"/>
        <v>27500000</v>
      </c>
      <c r="O535" s="62">
        <f t="shared" si="2318"/>
        <v>27500000</v>
      </c>
      <c r="P535" s="62">
        <f t="shared" si="2319"/>
        <v>27500000</v>
      </c>
      <c r="Q535" s="62">
        <f t="shared" si="2320"/>
        <v>27500000</v>
      </c>
      <c r="R535" s="62">
        <f t="shared" si="2321"/>
        <v>27500000</v>
      </c>
      <c r="S535" s="62">
        <f t="shared" si="2322"/>
        <v>27500000</v>
      </c>
      <c r="T535" s="62">
        <f t="shared" si="2323"/>
        <v>27500000</v>
      </c>
      <c r="U535" s="62">
        <f t="shared" si="2324"/>
        <v>27500000</v>
      </c>
      <c r="V535" s="62">
        <f t="shared" si="2325"/>
        <v>27500000</v>
      </c>
      <c r="W535" s="62">
        <f t="shared" si="2326"/>
        <v>27500000</v>
      </c>
      <c r="X535" s="62">
        <f t="shared" si="2327"/>
        <v>27500000</v>
      </c>
      <c r="Y535" s="62">
        <f t="shared" si="2328"/>
        <v>27500000</v>
      </c>
      <c r="Z535" s="62">
        <f t="shared" si="2329"/>
        <v>27500000</v>
      </c>
      <c r="AA535" s="62">
        <f t="shared" si="2330"/>
        <v>27500000</v>
      </c>
      <c r="AB535" s="62">
        <f t="shared" si="2331"/>
        <v>27500000</v>
      </c>
      <c r="AC535" s="62">
        <f t="shared" si="2332"/>
        <v>27500000</v>
      </c>
      <c r="AD535" s="62">
        <f t="shared" si="2333"/>
        <v>27500000</v>
      </c>
      <c r="AE535" s="62">
        <f t="shared" si="2334"/>
        <v>27500000</v>
      </c>
      <c r="AF535" s="50">
        <v>0</v>
      </c>
      <c r="AG535" s="50">
        <v>0</v>
      </c>
      <c r="AH535" s="50">
        <v>193074.86</v>
      </c>
      <c r="AI535" s="50">
        <v>0</v>
      </c>
      <c r="AJ535" s="50">
        <v>4406925.14</v>
      </c>
      <c r="AK535" s="51">
        <v>0.04197279565217391</v>
      </c>
      <c r="AL535" s="50">
        <v>0</v>
      </c>
      <c r="AM535" s="51">
        <v>0</v>
      </c>
      <c r="AN535" s="50">
        <v>0</v>
      </c>
    </row>
    <row r="536" spans="1:40" ht="50.25" outlineLevel="6">
      <c r="A536" s="59" t="s">
        <v>448</v>
      </c>
      <c r="B536" s="60" t="s">
        <v>17</v>
      </c>
      <c r="C536" s="60" t="s">
        <v>439</v>
      </c>
      <c r="D536" s="60" t="s">
        <v>447</v>
      </c>
      <c r="E536" s="60" t="s">
        <v>134</v>
      </c>
      <c r="F536" s="61" t="s">
        <v>18</v>
      </c>
      <c r="G536" s="61"/>
      <c r="H536" s="61"/>
      <c r="I536" s="61"/>
      <c r="J536" s="61"/>
      <c r="K536" s="61"/>
      <c r="L536" s="61"/>
      <c r="M536" s="62">
        <v>27500000</v>
      </c>
      <c r="N536" s="62">
        <v>27500000</v>
      </c>
      <c r="O536" s="62">
        <v>27500000</v>
      </c>
      <c r="P536" s="62">
        <v>27500000</v>
      </c>
      <c r="Q536" s="62">
        <v>27500000</v>
      </c>
      <c r="R536" s="62">
        <v>27500000</v>
      </c>
      <c r="S536" s="62">
        <v>27500000</v>
      </c>
      <c r="T536" s="62">
        <v>27500000</v>
      </c>
      <c r="U536" s="62">
        <v>27500000</v>
      </c>
      <c r="V536" s="62">
        <v>27500000</v>
      </c>
      <c r="W536" s="62">
        <v>27500000</v>
      </c>
      <c r="X536" s="62">
        <v>27500000</v>
      </c>
      <c r="Y536" s="62">
        <v>27500000</v>
      </c>
      <c r="Z536" s="62">
        <v>27500000</v>
      </c>
      <c r="AA536" s="62">
        <v>27500000</v>
      </c>
      <c r="AB536" s="62">
        <v>27500000</v>
      </c>
      <c r="AC536" s="62">
        <v>27500000</v>
      </c>
      <c r="AD536" s="62">
        <v>27500000</v>
      </c>
      <c r="AE536" s="62">
        <v>27500000</v>
      </c>
      <c r="AF536" s="50">
        <v>0</v>
      </c>
      <c r="AG536" s="50">
        <v>0</v>
      </c>
      <c r="AH536" s="50">
        <v>2042942.78</v>
      </c>
      <c r="AI536" s="50">
        <v>0</v>
      </c>
      <c r="AJ536" s="50">
        <v>14533297.35</v>
      </c>
      <c r="AK536" s="51">
        <v>0.1232452452412681</v>
      </c>
      <c r="AL536" s="50">
        <v>0</v>
      </c>
      <c r="AM536" s="51">
        <v>0</v>
      </c>
      <c r="AN536" s="50">
        <v>0</v>
      </c>
    </row>
    <row r="537" spans="1:40" s="58" customFormat="1" ht="38.25" outlineLevel="7">
      <c r="A537" s="59" t="s">
        <v>449</v>
      </c>
      <c r="B537" s="60" t="s">
        <v>17</v>
      </c>
      <c r="C537" s="60" t="s">
        <v>439</v>
      </c>
      <c r="D537" s="60" t="s">
        <v>450</v>
      </c>
      <c r="E537" s="60"/>
      <c r="F537" s="61" t="s">
        <v>18</v>
      </c>
      <c r="G537" s="61"/>
      <c r="H537" s="61"/>
      <c r="I537" s="61"/>
      <c r="J537" s="61"/>
      <c r="K537" s="61"/>
      <c r="L537" s="61"/>
      <c r="M537" s="62">
        <f>M538</f>
        <v>92634268.89</v>
      </c>
      <c r="N537" s="62">
        <f>N538</f>
        <v>92634268.89</v>
      </c>
      <c r="O537" s="62">
        <f>O538</f>
        <v>0</v>
      </c>
      <c r="P537" s="62">
        <f>P538</f>
        <v>0</v>
      </c>
      <c r="Q537" s="62">
        <f>Q538</f>
        <v>0</v>
      </c>
      <c r="R537" s="62">
        <f>R538</f>
        <v>0</v>
      </c>
      <c r="S537" s="62">
        <f>S538</f>
        <v>0</v>
      </c>
      <c r="T537" s="62">
        <f>T538</f>
        <v>0</v>
      </c>
      <c r="U537" s="62">
        <f>U538</f>
        <v>0</v>
      </c>
      <c r="V537" s="62">
        <f>V538</f>
        <v>0</v>
      </c>
      <c r="W537" s="62">
        <f>W538</f>
        <v>0</v>
      </c>
      <c r="X537" s="62">
        <f>X538</f>
        <v>0</v>
      </c>
      <c r="Y537" s="62">
        <f>Y538</f>
        <v>0</v>
      </c>
      <c r="Z537" s="62">
        <f>Z538</f>
        <v>0</v>
      </c>
      <c r="AA537" s="62">
        <f>AA538</f>
        <v>0</v>
      </c>
      <c r="AB537" s="62">
        <f>AB538</f>
        <v>0</v>
      </c>
      <c r="AC537" s="62">
        <f>AC538</f>
        <v>0</v>
      </c>
      <c r="AD537" s="62">
        <f>AD538</f>
        <v>0</v>
      </c>
      <c r="AE537" s="62">
        <f>AE538</f>
        <v>90765470.95</v>
      </c>
      <c r="AF537" s="56">
        <v>0</v>
      </c>
      <c r="AG537" s="56">
        <v>0</v>
      </c>
      <c r="AH537" s="56">
        <v>2042942.78</v>
      </c>
      <c r="AI537" s="56">
        <v>0</v>
      </c>
      <c r="AJ537" s="56">
        <v>14533297.35</v>
      </c>
      <c r="AK537" s="57">
        <v>0.1232452452412681</v>
      </c>
      <c r="AL537" s="56">
        <v>0</v>
      </c>
      <c r="AM537" s="57">
        <v>0</v>
      </c>
      <c r="AN537" s="56">
        <v>0</v>
      </c>
    </row>
    <row r="538" spans="1:40" ht="26.25" outlineLevel="7">
      <c r="A538" s="59" t="s">
        <v>444</v>
      </c>
      <c r="B538" s="60" t="s">
        <v>17</v>
      </c>
      <c r="C538" s="60" t="s">
        <v>439</v>
      </c>
      <c r="D538" s="60" t="s">
        <v>450</v>
      </c>
      <c r="E538" s="60" t="s">
        <v>100</v>
      </c>
      <c r="F538" s="61" t="s">
        <v>18</v>
      </c>
      <c r="G538" s="61"/>
      <c r="H538" s="61"/>
      <c r="I538" s="61"/>
      <c r="J538" s="61"/>
      <c r="K538" s="61"/>
      <c r="L538" s="61"/>
      <c r="M538" s="62">
        <f>M539+M540</f>
        <v>92634268.89</v>
      </c>
      <c r="N538" s="62">
        <f>N539+N540</f>
        <v>92634268.89</v>
      </c>
      <c r="O538" s="62">
        <f>O539+O540</f>
        <v>0</v>
      </c>
      <c r="P538" s="62">
        <f>P539+P540</f>
        <v>0</v>
      </c>
      <c r="Q538" s="62">
        <f>Q539+Q540</f>
        <v>0</v>
      </c>
      <c r="R538" s="62">
        <f>R539+R540</f>
        <v>0</v>
      </c>
      <c r="S538" s="62">
        <f>S539+S540</f>
        <v>0</v>
      </c>
      <c r="T538" s="62">
        <f>T539+T540</f>
        <v>0</v>
      </c>
      <c r="U538" s="62">
        <f>U539+U540</f>
        <v>0</v>
      </c>
      <c r="V538" s="62">
        <f>V539+V540</f>
        <v>0</v>
      </c>
      <c r="W538" s="62">
        <f>W539+W540</f>
        <v>0</v>
      </c>
      <c r="X538" s="62">
        <f>X539+X540</f>
        <v>0</v>
      </c>
      <c r="Y538" s="62">
        <f>Y539+Y540</f>
        <v>0</v>
      </c>
      <c r="Z538" s="62">
        <f>Z539+Z540</f>
        <v>0</v>
      </c>
      <c r="AA538" s="62">
        <f>AA539+AA540</f>
        <v>0</v>
      </c>
      <c r="AB538" s="62">
        <f>AB539+AB540</f>
        <v>0</v>
      </c>
      <c r="AC538" s="62">
        <f>AC539+AC540</f>
        <v>0</v>
      </c>
      <c r="AD538" s="62">
        <f>AD539+AD540</f>
        <v>0</v>
      </c>
      <c r="AE538" s="62">
        <f>AE539+AE540</f>
        <v>90765470.95</v>
      </c>
      <c r="AF538" s="50">
        <v>0</v>
      </c>
      <c r="AG538" s="50">
        <v>0</v>
      </c>
      <c r="AH538" s="50">
        <v>2042942.78</v>
      </c>
      <c r="AI538" s="50">
        <v>0</v>
      </c>
      <c r="AJ538" s="50">
        <v>14533297.35</v>
      </c>
      <c r="AK538" s="51">
        <v>0.1232452452412681</v>
      </c>
      <c r="AL538" s="50">
        <v>0</v>
      </c>
      <c r="AM538" s="51">
        <v>0</v>
      </c>
      <c r="AN538" s="50">
        <v>0</v>
      </c>
    </row>
    <row r="539" spans="1:40" ht="15.75" outlineLevel="6">
      <c r="A539" s="59" t="s">
        <v>451</v>
      </c>
      <c r="B539" s="60" t="s">
        <v>17</v>
      </c>
      <c r="C539" s="60" t="s">
        <v>439</v>
      </c>
      <c r="D539" s="60" t="s">
        <v>450</v>
      </c>
      <c r="E539" s="60" t="s">
        <v>145</v>
      </c>
      <c r="F539" s="61" t="s">
        <v>18</v>
      </c>
      <c r="G539" s="61"/>
      <c r="H539" s="61"/>
      <c r="I539" s="61"/>
      <c r="J539" s="61"/>
      <c r="K539" s="61"/>
      <c r="L539" s="61"/>
      <c r="M539" s="62">
        <v>27000000</v>
      </c>
      <c r="N539" s="62">
        <v>27000000</v>
      </c>
      <c r="O539" s="62"/>
      <c r="P539" s="62"/>
      <c r="Q539" s="62"/>
      <c r="R539" s="62"/>
      <c r="S539" s="62"/>
      <c r="T539" s="62"/>
      <c r="U539" s="62"/>
      <c r="V539" s="62"/>
      <c r="W539" s="62"/>
      <c r="X539" s="62"/>
      <c r="Y539" s="62"/>
      <c r="Z539" s="62"/>
      <c r="AA539" s="62"/>
      <c r="AB539" s="62"/>
      <c r="AC539" s="62"/>
      <c r="AD539" s="62"/>
      <c r="AE539" s="62">
        <v>25393369.39</v>
      </c>
      <c r="AF539" s="50">
        <v>0</v>
      </c>
      <c r="AG539" s="50">
        <v>0</v>
      </c>
      <c r="AH539" s="50">
        <v>3265000</v>
      </c>
      <c r="AI539" s="50">
        <v>0</v>
      </c>
      <c r="AJ539" s="50">
        <v>235000</v>
      </c>
      <c r="AK539" s="51">
        <v>0.9328571428571428</v>
      </c>
      <c r="AL539" s="50">
        <v>0</v>
      </c>
      <c r="AM539" s="51">
        <v>0</v>
      </c>
      <c r="AN539" s="50">
        <v>0</v>
      </c>
    </row>
    <row r="540" spans="1:40" ht="15.75" outlineLevel="7">
      <c r="A540" s="59" t="s">
        <v>445</v>
      </c>
      <c r="B540" s="60" t="s">
        <v>17</v>
      </c>
      <c r="C540" s="60" t="s">
        <v>439</v>
      </c>
      <c r="D540" s="60" t="s">
        <v>450</v>
      </c>
      <c r="E540" s="60" t="s">
        <v>340</v>
      </c>
      <c r="F540" s="61" t="s">
        <v>18</v>
      </c>
      <c r="G540" s="61"/>
      <c r="H540" s="61"/>
      <c r="I540" s="61"/>
      <c r="J540" s="61"/>
      <c r="K540" s="61"/>
      <c r="L540" s="61"/>
      <c r="M540" s="62">
        <v>65634268.89</v>
      </c>
      <c r="N540" s="62">
        <v>65634268.89</v>
      </c>
      <c r="O540" s="62"/>
      <c r="P540" s="62"/>
      <c r="Q540" s="62"/>
      <c r="R540" s="62"/>
      <c r="S540" s="62"/>
      <c r="T540" s="62"/>
      <c r="U540" s="62"/>
      <c r="V540" s="62"/>
      <c r="W540" s="62"/>
      <c r="X540" s="62"/>
      <c r="Y540" s="62"/>
      <c r="Z540" s="62"/>
      <c r="AA540" s="62"/>
      <c r="AB540" s="62"/>
      <c r="AC540" s="62"/>
      <c r="AD540" s="62"/>
      <c r="AE540" s="62">
        <v>65372101.56</v>
      </c>
      <c r="AF540" s="50">
        <v>0</v>
      </c>
      <c r="AG540" s="50">
        <v>0</v>
      </c>
      <c r="AH540" s="50">
        <v>3265000</v>
      </c>
      <c r="AI540" s="50">
        <v>0</v>
      </c>
      <c r="AJ540" s="50">
        <v>235000</v>
      </c>
      <c r="AK540" s="51">
        <v>0.9328571428571428</v>
      </c>
      <c r="AL540" s="50">
        <v>0</v>
      </c>
      <c r="AM540" s="51">
        <v>0</v>
      </c>
      <c r="AN540" s="50">
        <v>0</v>
      </c>
    </row>
    <row r="541" spans="1:40" ht="62.25" outlineLevel="7">
      <c r="A541" s="59" t="s">
        <v>452</v>
      </c>
      <c r="B541" s="60" t="s">
        <v>17</v>
      </c>
      <c r="C541" s="60" t="s">
        <v>439</v>
      </c>
      <c r="D541" s="60" t="s">
        <v>453</v>
      </c>
      <c r="E541" s="60"/>
      <c r="F541" s="61" t="s">
        <v>18</v>
      </c>
      <c r="G541" s="61"/>
      <c r="H541" s="61"/>
      <c r="I541" s="61"/>
      <c r="J541" s="61"/>
      <c r="K541" s="61"/>
      <c r="L541" s="61"/>
      <c r="M541" s="62">
        <f aca="true" t="shared" si="2335" ref="M541:M542">M542</f>
        <v>647311.11</v>
      </c>
      <c r="N541" s="62">
        <f aca="true" t="shared" si="2336" ref="N541:N542">N542</f>
        <v>647311.11</v>
      </c>
      <c r="O541" s="62">
        <f aca="true" t="shared" si="2337" ref="O541:O542">O542</f>
        <v>647311.11</v>
      </c>
      <c r="P541" s="62">
        <f aca="true" t="shared" si="2338" ref="P541:P542">P542</f>
        <v>647311.11</v>
      </c>
      <c r="Q541" s="62">
        <f aca="true" t="shared" si="2339" ref="Q541:Q542">Q542</f>
        <v>647311.11</v>
      </c>
      <c r="R541" s="62">
        <f aca="true" t="shared" si="2340" ref="R541:R542">R542</f>
        <v>647311.11</v>
      </c>
      <c r="S541" s="62">
        <f aca="true" t="shared" si="2341" ref="S541:S542">S542</f>
        <v>647311.11</v>
      </c>
      <c r="T541" s="62">
        <f aca="true" t="shared" si="2342" ref="T541:T542">T542</f>
        <v>647311.11</v>
      </c>
      <c r="U541" s="62">
        <f aca="true" t="shared" si="2343" ref="U541:U542">U542</f>
        <v>647311.11</v>
      </c>
      <c r="V541" s="62">
        <f aca="true" t="shared" si="2344" ref="V541:V542">V542</f>
        <v>647311.11</v>
      </c>
      <c r="W541" s="62">
        <f aca="true" t="shared" si="2345" ref="W541:W542">W542</f>
        <v>647311.11</v>
      </c>
      <c r="X541" s="62">
        <f aca="true" t="shared" si="2346" ref="X541:X542">X542</f>
        <v>647311.11</v>
      </c>
      <c r="Y541" s="62">
        <f aca="true" t="shared" si="2347" ref="Y541:Y542">Y542</f>
        <v>647311.11</v>
      </c>
      <c r="Z541" s="62">
        <f aca="true" t="shared" si="2348" ref="Z541:Z542">Z542</f>
        <v>647311.11</v>
      </c>
      <c r="AA541" s="62">
        <f aca="true" t="shared" si="2349" ref="AA541:AA542">AA542</f>
        <v>647311.11</v>
      </c>
      <c r="AB541" s="62">
        <f aca="true" t="shared" si="2350" ref="AB541:AB542">AB542</f>
        <v>647311.11</v>
      </c>
      <c r="AC541" s="62">
        <f aca="true" t="shared" si="2351" ref="AC541:AC542">AC542</f>
        <v>647311.11</v>
      </c>
      <c r="AD541" s="62">
        <f aca="true" t="shared" si="2352" ref="AD541:AD542">AD542</f>
        <v>647311.11</v>
      </c>
      <c r="AE541" s="62">
        <f aca="true" t="shared" si="2353" ref="AE541:AE542">AE542</f>
        <v>647311.11</v>
      </c>
      <c r="AF541" s="50">
        <v>0</v>
      </c>
      <c r="AG541" s="50">
        <v>0</v>
      </c>
      <c r="AH541" s="50">
        <v>3265000</v>
      </c>
      <c r="AI541" s="50">
        <v>0</v>
      </c>
      <c r="AJ541" s="50">
        <v>235000</v>
      </c>
      <c r="AK541" s="51">
        <v>0.9328571428571428</v>
      </c>
      <c r="AL541" s="50">
        <v>0</v>
      </c>
      <c r="AM541" s="51">
        <v>0</v>
      </c>
      <c r="AN541" s="50">
        <v>0</v>
      </c>
    </row>
    <row r="542" spans="1:40" ht="26.25" outlineLevel="6">
      <c r="A542" s="59" t="s">
        <v>444</v>
      </c>
      <c r="B542" s="60" t="s">
        <v>17</v>
      </c>
      <c r="C542" s="60" t="s">
        <v>439</v>
      </c>
      <c r="D542" s="60" t="s">
        <v>453</v>
      </c>
      <c r="E542" s="60" t="s">
        <v>100</v>
      </c>
      <c r="F542" s="61" t="s">
        <v>18</v>
      </c>
      <c r="G542" s="61"/>
      <c r="H542" s="61"/>
      <c r="I542" s="61"/>
      <c r="J542" s="61"/>
      <c r="K542" s="61"/>
      <c r="L542" s="61"/>
      <c r="M542" s="62">
        <f t="shared" si="2335"/>
        <v>647311.11</v>
      </c>
      <c r="N542" s="62">
        <f t="shared" si="2336"/>
        <v>647311.11</v>
      </c>
      <c r="O542" s="62">
        <f t="shared" si="2337"/>
        <v>647311.11</v>
      </c>
      <c r="P542" s="62">
        <f t="shared" si="2338"/>
        <v>647311.11</v>
      </c>
      <c r="Q542" s="62">
        <f t="shared" si="2339"/>
        <v>647311.11</v>
      </c>
      <c r="R542" s="62">
        <f t="shared" si="2340"/>
        <v>647311.11</v>
      </c>
      <c r="S542" s="62">
        <f t="shared" si="2341"/>
        <v>647311.11</v>
      </c>
      <c r="T542" s="62">
        <f t="shared" si="2342"/>
        <v>647311.11</v>
      </c>
      <c r="U542" s="62">
        <f t="shared" si="2343"/>
        <v>647311.11</v>
      </c>
      <c r="V542" s="62">
        <f t="shared" si="2344"/>
        <v>647311.11</v>
      </c>
      <c r="W542" s="62">
        <f t="shared" si="2345"/>
        <v>647311.11</v>
      </c>
      <c r="X542" s="62">
        <f t="shared" si="2346"/>
        <v>647311.11</v>
      </c>
      <c r="Y542" s="62">
        <f t="shared" si="2347"/>
        <v>647311.11</v>
      </c>
      <c r="Z542" s="62">
        <f t="shared" si="2348"/>
        <v>647311.11</v>
      </c>
      <c r="AA542" s="62">
        <f t="shared" si="2349"/>
        <v>647311.11</v>
      </c>
      <c r="AB542" s="62">
        <f t="shared" si="2350"/>
        <v>647311.11</v>
      </c>
      <c r="AC542" s="62">
        <f t="shared" si="2351"/>
        <v>647311.11</v>
      </c>
      <c r="AD542" s="62">
        <f t="shared" si="2352"/>
        <v>647311.11</v>
      </c>
      <c r="AE542" s="62">
        <f t="shared" si="2353"/>
        <v>647311.11</v>
      </c>
      <c r="AF542" s="50">
        <v>0</v>
      </c>
      <c r="AG542" s="50">
        <v>0</v>
      </c>
      <c r="AH542" s="50">
        <v>4851000</v>
      </c>
      <c r="AI542" s="50">
        <v>0</v>
      </c>
      <c r="AJ542" s="50">
        <v>24000</v>
      </c>
      <c r="AK542" s="51">
        <v>0.9950769230769231</v>
      </c>
      <c r="AL542" s="50">
        <v>0</v>
      </c>
      <c r="AM542" s="51">
        <v>0</v>
      </c>
      <c r="AN542" s="50">
        <v>0</v>
      </c>
    </row>
    <row r="543" spans="1:40" s="58" customFormat="1" ht="15.75" outlineLevel="7">
      <c r="A543" s="59" t="s">
        <v>445</v>
      </c>
      <c r="B543" s="60" t="s">
        <v>17</v>
      </c>
      <c r="C543" s="60" t="s">
        <v>439</v>
      </c>
      <c r="D543" s="60" t="s">
        <v>453</v>
      </c>
      <c r="E543" s="60" t="s">
        <v>340</v>
      </c>
      <c r="F543" s="61" t="s">
        <v>18</v>
      </c>
      <c r="G543" s="61"/>
      <c r="H543" s="61"/>
      <c r="I543" s="61"/>
      <c r="J543" s="61"/>
      <c r="K543" s="61"/>
      <c r="L543" s="61"/>
      <c r="M543" s="62">
        <v>647311.11</v>
      </c>
      <c r="N543" s="62">
        <v>647311.11</v>
      </c>
      <c r="O543" s="62">
        <v>647311.11</v>
      </c>
      <c r="P543" s="62">
        <v>647311.11</v>
      </c>
      <c r="Q543" s="62">
        <v>647311.11</v>
      </c>
      <c r="R543" s="62">
        <v>647311.11</v>
      </c>
      <c r="S543" s="62">
        <v>647311.11</v>
      </c>
      <c r="T543" s="62">
        <v>647311.11</v>
      </c>
      <c r="U543" s="62">
        <v>647311.11</v>
      </c>
      <c r="V543" s="62">
        <v>647311.11</v>
      </c>
      <c r="W543" s="62">
        <v>647311.11</v>
      </c>
      <c r="X543" s="62">
        <v>647311.11</v>
      </c>
      <c r="Y543" s="62">
        <v>647311.11</v>
      </c>
      <c r="Z543" s="62">
        <v>647311.11</v>
      </c>
      <c r="AA543" s="62">
        <v>647311.11</v>
      </c>
      <c r="AB543" s="62">
        <v>647311.11</v>
      </c>
      <c r="AC543" s="62">
        <v>647311.11</v>
      </c>
      <c r="AD543" s="62">
        <v>647311.11</v>
      </c>
      <c r="AE543" s="62">
        <v>647311.11</v>
      </c>
      <c r="AF543" s="56">
        <v>0</v>
      </c>
      <c r="AG543" s="56">
        <v>0</v>
      </c>
      <c r="AH543" s="56">
        <v>4851000</v>
      </c>
      <c r="AI543" s="56">
        <v>0</v>
      </c>
      <c r="AJ543" s="56">
        <v>24000</v>
      </c>
      <c r="AK543" s="57">
        <v>0.9950769230769231</v>
      </c>
      <c r="AL543" s="56">
        <v>0</v>
      </c>
      <c r="AM543" s="57">
        <v>0</v>
      </c>
      <c r="AN543" s="56">
        <v>0</v>
      </c>
    </row>
    <row r="544" spans="1:40" ht="15.75" outlineLevel="7">
      <c r="A544" s="52" t="s">
        <v>454</v>
      </c>
      <c r="B544" s="53" t="s">
        <v>17</v>
      </c>
      <c r="C544" s="53" t="s">
        <v>455</v>
      </c>
      <c r="D544" s="53"/>
      <c r="E544" s="53"/>
      <c r="F544" s="54" t="s">
        <v>18</v>
      </c>
      <c r="G544" s="54"/>
      <c r="H544" s="54"/>
      <c r="I544" s="54"/>
      <c r="J544" s="54"/>
      <c r="K544" s="54"/>
      <c r="L544" s="54"/>
      <c r="M544" s="55">
        <f>M545</f>
        <v>17900000</v>
      </c>
      <c r="N544" s="55">
        <f>N545</f>
        <v>17900000</v>
      </c>
      <c r="O544" s="55">
        <f>O545</f>
        <v>17900000</v>
      </c>
      <c r="P544" s="55">
        <f>P545</f>
        <v>17900000</v>
      </c>
      <c r="Q544" s="55">
        <f>Q545</f>
        <v>17900000</v>
      </c>
      <c r="R544" s="55">
        <f>R545</f>
        <v>17900000</v>
      </c>
      <c r="S544" s="55">
        <f>S545</f>
        <v>17900000</v>
      </c>
      <c r="T544" s="55">
        <f>T545</f>
        <v>17900000</v>
      </c>
      <c r="U544" s="55">
        <f>U545</f>
        <v>17900000</v>
      </c>
      <c r="V544" s="55">
        <f>V545</f>
        <v>17900000</v>
      </c>
      <c r="W544" s="55">
        <f>W545</f>
        <v>17900000</v>
      </c>
      <c r="X544" s="55">
        <f>X545</f>
        <v>17900000</v>
      </c>
      <c r="Y544" s="55">
        <f>Y545</f>
        <v>17900000</v>
      </c>
      <c r="Z544" s="55">
        <f>Z545</f>
        <v>17900000</v>
      </c>
      <c r="AA544" s="55">
        <f>AA545</f>
        <v>17900000</v>
      </c>
      <c r="AB544" s="55">
        <f>AB545</f>
        <v>17900000</v>
      </c>
      <c r="AC544" s="55">
        <f>AC545</f>
        <v>17900000</v>
      </c>
      <c r="AD544" s="55">
        <f>AD545</f>
        <v>17900000</v>
      </c>
      <c r="AE544" s="55">
        <f>AE545</f>
        <v>15900000</v>
      </c>
      <c r="AF544" s="50">
        <v>0</v>
      </c>
      <c r="AG544" s="50">
        <v>0</v>
      </c>
      <c r="AH544" s="50">
        <v>4851000</v>
      </c>
      <c r="AI544" s="50">
        <v>0</v>
      </c>
      <c r="AJ544" s="50">
        <v>24000</v>
      </c>
      <c r="AK544" s="51">
        <v>0.9950769230769231</v>
      </c>
      <c r="AL544" s="50">
        <v>0</v>
      </c>
      <c r="AM544" s="51">
        <v>0</v>
      </c>
      <c r="AN544" s="50">
        <v>0</v>
      </c>
    </row>
    <row r="545" spans="1:40" ht="26.25" outlineLevel="6">
      <c r="A545" s="59" t="s">
        <v>440</v>
      </c>
      <c r="B545" s="60" t="s">
        <v>17</v>
      </c>
      <c r="C545" s="60" t="s">
        <v>455</v>
      </c>
      <c r="D545" s="60" t="s">
        <v>441</v>
      </c>
      <c r="E545" s="60"/>
      <c r="F545" s="61" t="s">
        <v>18</v>
      </c>
      <c r="G545" s="61"/>
      <c r="H545" s="61"/>
      <c r="I545" s="61"/>
      <c r="J545" s="61"/>
      <c r="K545" s="61"/>
      <c r="L545" s="61"/>
      <c r="M545" s="62">
        <f>M546+M549</f>
        <v>17900000</v>
      </c>
      <c r="N545" s="62">
        <f>N546+N549</f>
        <v>17900000</v>
      </c>
      <c r="O545" s="62">
        <f>O546+O549</f>
        <v>17900000</v>
      </c>
      <c r="P545" s="62">
        <f>P546+P549</f>
        <v>17900000</v>
      </c>
      <c r="Q545" s="62">
        <f>Q546+Q549</f>
        <v>17900000</v>
      </c>
      <c r="R545" s="62">
        <f>R546+R549</f>
        <v>17900000</v>
      </c>
      <c r="S545" s="62">
        <f>S546+S549</f>
        <v>17900000</v>
      </c>
      <c r="T545" s="62">
        <f>T546+T549</f>
        <v>17900000</v>
      </c>
      <c r="U545" s="62">
        <f>U546+U549</f>
        <v>17900000</v>
      </c>
      <c r="V545" s="62">
        <f>V546+V549</f>
        <v>17900000</v>
      </c>
      <c r="W545" s="62">
        <f>W546+W549</f>
        <v>17900000</v>
      </c>
      <c r="X545" s="62">
        <f>X546+X549</f>
        <v>17900000</v>
      </c>
      <c r="Y545" s="62">
        <f>Y546+Y549</f>
        <v>17900000</v>
      </c>
      <c r="Z545" s="62">
        <f>Z546+Z549</f>
        <v>17900000</v>
      </c>
      <c r="AA545" s="62">
        <f>AA546+AA549</f>
        <v>17900000</v>
      </c>
      <c r="AB545" s="62">
        <f>AB546+AB549</f>
        <v>17900000</v>
      </c>
      <c r="AC545" s="62">
        <f>AC546+AC549</f>
        <v>17900000</v>
      </c>
      <c r="AD545" s="62">
        <f>AD546+AD549</f>
        <v>17900000</v>
      </c>
      <c r="AE545" s="62">
        <f>AE546+AE549</f>
        <v>15900000</v>
      </c>
      <c r="AF545" s="50">
        <v>0</v>
      </c>
      <c r="AG545" s="50">
        <v>0</v>
      </c>
      <c r="AH545" s="50">
        <v>41887679.06</v>
      </c>
      <c r="AI545" s="50">
        <v>0</v>
      </c>
      <c r="AJ545" s="50">
        <v>22478480.94</v>
      </c>
      <c r="AK545" s="51">
        <v>0.650771757395501</v>
      </c>
      <c r="AL545" s="50">
        <v>0</v>
      </c>
      <c r="AM545" s="51">
        <v>0</v>
      </c>
      <c r="AN545" s="50">
        <v>0</v>
      </c>
    </row>
    <row r="546" spans="1:40" ht="26.25" outlineLevel="7">
      <c r="A546" s="59" t="s">
        <v>456</v>
      </c>
      <c r="B546" s="60" t="s">
        <v>17</v>
      </c>
      <c r="C546" s="60" t="s">
        <v>455</v>
      </c>
      <c r="D546" s="60" t="s">
        <v>457</v>
      </c>
      <c r="E546" s="60"/>
      <c r="F546" s="61" t="s">
        <v>18</v>
      </c>
      <c r="G546" s="61"/>
      <c r="H546" s="61"/>
      <c r="I546" s="61"/>
      <c r="J546" s="61"/>
      <c r="K546" s="61"/>
      <c r="L546" s="61"/>
      <c r="M546" s="62">
        <f aca="true" t="shared" si="2354" ref="M546:M547">M547</f>
        <v>11893993</v>
      </c>
      <c r="N546" s="62">
        <f aca="true" t="shared" si="2355" ref="N546:N547">N547</f>
        <v>11893993</v>
      </c>
      <c r="O546" s="62">
        <f aca="true" t="shared" si="2356" ref="O546:O547">O547</f>
        <v>11893993</v>
      </c>
      <c r="P546" s="62">
        <f aca="true" t="shared" si="2357" ref="P546:P547">P547</f>
        <v>11893993</v>
      </c>
      <c r="Q546" s="62">
        <f aca="true" t="shared" si="2358" ref="Q546:Q547">Q547</f>
        <v>11893993</v>
      </c>
      <c r="R546" s="62">
        <f aca="true" t="shared" si="2359" ref="R546:R547">R547</f>
        <v>11893993</v>
      </c>
      <c r="S546" s="62">
        <f aca="true" t="shared" si="2360" ref="S546:S547">S547</f>
        <v>11893993</v>
      </c>
      <c r="T546" s="62">
        <f aca="true" t="shared" si="2361" ref="T546:T547">T547</f>
        <v>11893993</v>
      </c>
      <c r="U546" s="62">
        <f aca="true" t="shared" si="2362" ref="U546:U547">U547</f>
        <v>11893993</v>
      </c>
      <c r="V546" s="62">
        <f aca="true" t="shared" si="2363" ref="V546:V547">V547</f>
        <v>11893993</v>
      </c>
      <c r="W546" s="62">
        <f aca="true" t="shared" si="2364" ref="W546:W547">W547</f>
        <v>11893993</v>
      </c>
      <c r="X546" s="62">
        <f aca="true" t="shared" si="2365" ref="X546:X547">X547</f>
        <v>11893993</v>
      </c>
      <c r="Y546" s="62">
        <f aca="true" t="shared" si="2366" ref="Y546:Y547">Y547</f>
        <v>11893993</v>
      </c>
      <c r="Z546" s="62">
        <f aca="true" t="shared" si="2367" ref="Z546:Z547">Z547</f>
        <v>11893993</v>
      </c>
      <c r="AA546" s="62">
        <f aca="true" t="shared" si="2368" ref="AA546:AA547">AA547</f>
        <v>11893993</v>
      </c>
      <c r="AB546" s="62">
        <f aca="true" t="shared" si="2369" ref="AB546:AB547">AB547</f>
        <v>11893993</v>
      </c>
      <c r="AC546" s="62">
        <f aca="true" t="shared" si="2370" ref="AC546:AC547">AC547</f>
        <v>11893993</v>
      </c>
      <c r="AD546" s="62">
        <f aca="true" t="shared" si="2371" ref="AD546:AD547">AD547</f>
        <v>11893993</v>
      </c>
      <c r="AE546" s="62">
        <f aca="true" t="shared" si="2372" ref="AE546:AE547">AE547</f>
        <v>11893993</v>
      </c>
      <c r="AF546" s="50">
        <v>0</v>
      </c>
      <c r="AG546" s="50">
        <v>0</v>
      </c>
      <c r="AH546" s="50">
        <v>41887679.06</v>
      </c>
      <c r="AI546" s="50">
        <v>0</v>
      </c>
      <c r="AJ546" s="50">
        <v>22478480.94</v>
      </c>
      <c r="AK546" s="51">
        <v>0.650771757395501</v>
      </c>
      <c r="AL546" s="50">
        <v>0</v>
      </c>
      <c r="AM546" s="51">
        <v>0</v>
      </c>
      <c r="AN546" s="50">
        <v>0</v>
      </c>
    </row>
    <row r="547" spans="1:40" ht="15.75" outlineLevel="7">
      <c r="A547" s="59" t="s">
        <v>240</v>
      </c>
      <c r="B547" s="60" t="s">
        <v>17</v>
      </c>
      <c r="C547" s="60" t="s">
        <v>455</v>
      </c>
      <c r="D547" s="60" t="s">
        <v>457</v>
      </c>
      <c r="E547" s="60" t="s">
        <v>48</v>
      </c>
      <c r="F547" s="61" t="s">
        <v>18</v>
      </c>
      <c r="G547" s="61"/>
      <c r="H547" s="61"/>
      <c r="I547" s="61"/>
      <c r="J547" s="61"/>
      <c r="K547" s="61"/>
      <c r="L547" s="61"/>
      <c r="M547" s="62">
        <f t="shared" si="2354"/>
        <v>11893993</v>
      </c>
      <c r="N547" s="62">
        <f t="shared" si="2355"/>
        <v>11893993</v>
      </c>
      <c r="O547" s="62">
        <f t="shared" si="2356"/>
        <v>11893993</v>
      </c>
      <c r="P547" s="62">
        <f t="shared" si="2357"/>
        <v>11893993</v>
      </c>
      <c r="Q547" s="62">
        <f t="shared" si="2358"/>
        <v>11893993</v>
      </c>
      <c r="R547" s="62">
        <f t="shared" si="2359"/>
        <v>11893993</v>
      </c>
      <c r="S547" s="62">
        <f t="shared" si="2360"/>
        <v>11893993</v>
      </c>
      <c r="T547" s="62">
        <f t="shared" si="2361"/>
        <v>11893993</v>
      </c>
      <c r="U547" s="62">
        <f t="shared" si="2362"/>
        <v>11893993</v>
      </c>
      <c r="V547" s="62">
        <f t="shared" si="2363"/>
        <v>11893993</v>
      </c>
      <c r="W547" s="62">
        <f t="shared" si="2364"/>
        <v>11893993</v>
      </c>
      <c r="X547" s="62">
        <f t="shared" si="2365"/>
        <v>11893993</v>
      </c>
      <c r="Y547" s="62">
        <f t="shared" si="2366"/>
        <v>11893993</v>
      </c>
      <c r="Z547" s="62">
        <f t="shared" si="2367"/>
        <v>11893993</v>
      </c>
      <c r="AA547" s="62">
        <f t="shared" si="2368"/>
        <v>11893993</v>
      </c>
      <c r="AB547" s="62">
        <f t="shared" si="2369"/>
        <v>11893993</v>
      </c>
      <c r="AC547" s="62">
        <f t="shared" si="2370"/>
        <v>11893993</v>
      </c>
      <c r="AD547" s="62">
        <f t="shared" si="2371"/>
        <v>11893993</v>
      </c>
      <c r="AE547" s="62">
        <f t="shared" si="2372"/>
        <v>11893993</v>
      </c>
      <c r="AF547" s="50">
        <v>0</v>
      </c>
      <c r="AG547" s="50">
        <v>0</v>
      </c>
      <c r="AH547" s="50">
        <v>41887679.06</v>
      </c>
      <c r="AI547" s="50">
        <v>0</v>
      </c>
      <c r="AJ547" s="50">
        <v>22478480.94</v>
      </c>
      <c r="AK547" s="51">
        <v>0.650771757395501</v>
      </c>
      <c r="AL547" s="50">
        <v>0</v>
      </c>
      <c r="AM547" s="51">
        <v>0</v>
      </c>
      <c r="AN547" s="50">
        <v>0</v>
      </c>
    </row>
    <row r="548" spans="1:40" ht="50.25" outlineLevel="6">
      <c r="A548" s="59" t="s">
        <v>448</v>
      </c>
      <c r="B548" s="60" t="s">
        <v>17</v>
      </c>
      <c r="C548" s="60" t="s">
        <v>455</v>
      </c>
      <c r="D548" s="60" t="s">
        <v>457</v>
      </c>
      <c r="E548" s="60" t="s">
        <v>134</v>
      </c>
      <c r="F548" s="61" t="s">
        <v>18</v>
      </c>
      <c r="G548" s="61"/>
      <c r="H548" s="61"/>
      <c r="I548" s="61"/>
      <c r="J548" s="61"/>
      <c r="K548" s="61"/>
      <c r="L548" s="61"/>
      <c r="M548" s="62">
        <v>11893993</v>
      </c>
      <c r="N548" s="62">
        <v>11893993</v>
      </c>
      <c r="O548" s="62">
        <v>11893993</v>
      </c>
      <c r="P548" s="62">
        <v>11893993</v>
      </c>
      <c r="Q548" s="62">
        <v>11893993</v>
      </c>
      <c r="R548" s="62">
        <v>11893993</v>
      </c>
      <c r="S548" s="62">
        <v>11893993</v>
      </c>
      <c r="T548" s="62">
        <v>11893993</v>
      </c>
      <c r="U548" s="62">
        <v>11893993</v>
      </c>
      <c r="V548" s="62">
        <v>11893993</v>
      </c>
      <c r="W548" s="62">
        <v>11893993</v>
      </c>
      <c r="X548" s="62">
        <v>11893993</v>
      </c>
      <c r="Y548" s="62">
        <v>11893993</v>
      </c>
      <c r="Z548" s="62">
        <v>11893993</v>
      </c>
      <c r="AA548" s="62">
        <v>11893993</v>
      </c>
      <c r="AB548" s="62">
        <v>11893993</v>
      </c>
      <c r="AC548" s="62">
        <v>11893993</v>
      </c>
      <c r="AD548" s="62">
        <v>11893993</v>
      </c>
      <c r="AE548" s="62">
        <v>11893993</v>
      </c>
      <c r="AF548" s="50">
        <v>0</v>
      </c>
      <c r="AG548" s="50">
        <v>0</v>
      </c>
      <c r="AH548" s="50">
        <v>127451000</v>
      </c>
      <c r="AI548" s="50">
        <v>0</v>
      </c>
      <c r="AJ548" s="50">
        <v>0</v>
      </c>
      <c r="AK548" s="51">
        <v>1</v>
      </c>
      <c r="AL548" s="50">
        <v>0</v>
      </c>
      <c r="AM548" s="51">
        <v>0</v>
      </c>
      <c r="AN548" s="50">
        <v>0</v>
      </c>
    </row>
    <row r="549" spans="1:40" ht="50.25" outlineLevel="6">
      <c r="A549" s="59" t="s">
        <v>458</v>
      </c>
      <c r="B549" s="60" t="s">
        <v>17</v>
      </c>
      <c r="C549" s="60" t="s">
        <v>455</v>
      </c>
      <c r="D549" s="60" t="s">
        <v>459</v>
      </c>
      <c r="E549" s="60"/>
      <c r="F549" s="61"/>
      <c r="G549" s="61"/>
      <c r="H549" s="61"/>
      <c r="I549" s="61"/>
      <c r="J549" s="61"/>
      <c r="K549" s="61"/>
      <c r="L549" s="61"/>
      <c r="M549" s="62">
        <f aca="true" t="shared" si="2373" ref="M549:M550">M550</f>
        <v>6006007</v>
      </c>
      <c r="N549" s="62">
        <f aca="true" t="shared" si="2374" ref="N549:N550">N550</f>
        <v>6006007</v>
      </c>
      <c r="O549" s="62">
        <f aca="true" t="shared" si="2375" ref="O549:O550">O550</f>
        <v>6006007</v>
      </c>
      <c r="P549" s="62">
        <f aca="true" t="shared" si="2376" ref="P549:P550">P550</f>
        <v>6006007</v>
      </c>
      <c r="Q549" s="62">
        <f aca="true" t="shared" si="2377" ref="Q549:Q550">Q550</f>
        <v>6006007</v>
      </c>
      <c r="R549" s="62">
        <f aca="true" t="shared" si="2378" ref="R549:R550">R550</f>
        <v>6006007</v>
      </c>
      <c r="S549" s="62">
        <f aca="true" t="shared" si="2379" ref="S549:S550">S550</f>
        <v>6006007</v>
      </c>
      <c r="T549" s="62">
        <f aca="true" t="shared" si="2380" ref="T549:T550">T550</f>
        <v>6006007</v>
      </c>
      <c r="U549" s="62">
        <f aca="true" t="shared" si="2381" ref="U549:U550">U550</f>
        <v>6006007</v>
      </c>
      <c r="V549" s="62">
        <f aca="true" t="shared" si="2382" ref="V549:V550">V550</f>
        <v>6006007</v>
      </c>
      <c r="W549" s="62">
        <f aca="true" t="shared" si="2383" ref="W549:W550">W550</f>
        <v>6006007</v>
      </c>
      <c r="X549" s="62">
        <f aca="true" t="shared" si="2384" ref="X549:X550">X550</f>
        <v>6006007</v>
      </c>
      <c r="Y549" s="62">
        <f aca="true" t="shared" si="2385" ref="Y549:Y550">Y550</f>
        <v>6006007</v>
      </c>
      <c r="Z549" s="62">
        <f aca="true" t="shared" si="2386" ref="Z549:Z550">Z550</f>
        <v>6006007</v>
      </c>
      <c r="AA549" s="62">
        <f aca="true" t="shared" si="2387" ref="AA549:AA550">AA550</f>
        <v>6006007</v>
      </c>
      <c r="AB549" s="62">
        <f aca="true" t="shared" si="2388" ref="AB549:AB550">AB550</f>
        <v>6006007</v>
      </c>
      <c r="AC549" s="62">
        <f aca="true" t="shared" si="2389" ref="AC549:AC550">AC550</f>
        <v>6006007</v>
      </c>
      <c r="AD549" s="62">
        <f aca="true" t="shared" si="2390" ref="AD549:AD550">AD550</f>
        <v>6006007</v>
      </c>
      <c r="AE549" s="62">
        <f aca="true" t="shared" si="2391" ref="AE549:AE550">AE550</f>
        <v>4006007</v>
      </c>
      <c r="AF549" s="50"/>
      <c r="AG549" s="50"/>
      <c r="AH549" s="50"/>
      <c r="AI549" s="50"/>
      <c r="AJ549" s="50"/>
      <c r="AK549" s="51"/>
      <c r="AL549" s="50"/>
      <c r="AM549" s="51"/>
      <c r="AN549" s="50"/>
    </row>
    <row r="550" spans="1:40" ht="15.75" outlineLevel="6">
      <c r="A550" s="59" t="s">
        <v>47</v>
      </c>
      <c r="B550" s="60" t="s">
        <v>17</v>
      </c>
      <c r="C550" s="60" t="s">
        <v>455</v>
      </c>
      <c r="D550" s="60" t="s">
        <v>459</v>
      </c>
      <c r="E550" s="60" t="s">
        <v>48</v>
      </c>
      <c r="F550" s="61"/>
      <c r="G550" s="61"/>
      <c r="H550" s="61"/>
      <c r="I550" s="61"/>
      <c r="J550" s="61"/>
      <c r="K550" s="61"/>
      <c r="L550" s="61"/>
      <c r="M550" s="62">
        <f t="shared" si="2373"/>
        <v>6006007</v>
      </c>
      <c r="N550" s="62">
        <f t="shared" si="2374"/>
        <v>6006007</v>
      </c>
      <c r="O550" s="62">
        <f t="shared" si="2375"/>
        <v>6006007</v>
      </c>
      <c r="P550" s="62">
        <f t="shared" si="2376"/>
        <v>6006007</v>
      </c>
      <c r="Q550" s="62">
        <f t="shared" si="2377"/>
        <v>6006007</v>
      </c>
      <c r="R550" s="62">
        <f t="shared" si="2378"/>
        <v>6006007</v>
      </c>
      <c r="S550" s="62">
        <f t="shared" si="2379"/>
        <v>6006007</v>
      </c>
      <c r="T550" s="62">
        <f t="shared" si="2380"/>
        <v>6006007</v>
      </c>
      <c r="U550" s="62">
        <f t="shared" si="2381"/>
        <v>6006007</v>
      </c>
      <c r="V550" s="62">
        <f t="shared" si="2382"/>
        <v>6006007</v>
      </c>
      <c r="W550" s="62">
        <f t="shared" si="2383"/>
        <v>6006007</v>
      </c>
      <c r="X550" s="62">
        <f t="shared" si="2384"/>
        <v>6006007</v>
      </c>
      <c r="Y550" s="62">
        <f t="shared" si="2385"/>
        <v>6006007</v>
      </c>
      <c r="Z550" s="62">
        <f t="shared" si="2386"/>
        <v>6006007</v>
      </c>
      <c r="AA550" s="62">
        <f t="shared" si="2387"/>
        <v>6006007</v>
      </c>
      <c r="AB550" s="62">
        <f t="shared" si="2388"/>
        <v>6006007</v>
      </c>
      <c r="AC550" s="62">
        <f t="shared" si="2389"/>
        <v>6006007</v>
      </c>
      <c r="AD550" s="62">
        <f t="shared" si="2390"/>
        <v>6006007</v>
      </c>
      <c r="AE550" s="62">
        <f t="shared" si="2391"/>
        <v>4006007</v>
      </c>
      <c r="AF550" s="50"/>
      <c r="AG550" s="50"/>
      <c r="AH550" s="50"/>
      <c r="AI550" s="50"/>
      <c r="AJ550" s="50"/>
      <c r="AK550" s="51"/>
      <c r="AL550" s="50"/>
      <c r="AM550" s="51"/>
      <c r="AN550" s="50"/>
    </row>
    <row r="551" spans="1:40" ht="50.25" outlineLevel="6">
      <c r="A551" s="59" t="s">
        <v>133</v>
      </c>
      <c r="B551" s="60" t="s">
        <v>17</v>
      </c>
      <c r="C551" s="60" t="s">
        <v>455</v>
      </c>
      <c r="D551" s="60" t="s">
        <v>459</v>
      </c>
      <c r="E551" s="60" t="s">
        <v>134</v>
      </c>
      <c r="F551" s="61"/>
      <c r="G551" s="61"/>
      <c r="H551" s="61"/>
      <c r="I551" s="61"/>
      <c r="J551" s="61"/>
      <c r="K551" s="61"/>
      <c r="L551" s="61"/>
      <c r="M551" s="62">
        <v>6006007</v>
      </c>
      <c r="N551" s="62">
        <v>6006007</v>
      </c>
      <c r="O551" s="62">
        <v>6006007</v>
      </c>
      <c r="P551" s="62">
        <v>6006007</v>
      </c>
      <c r="Q551" s="62">
        <v>6006007</v>
      </c>
      <c r="R551" s="62">
        <v>6006007</v>
      </c>
      <c r="S551" s="62">
        <v>6006007</v>
      </c>
      <c r="T551" s="62">
        <v>6006007</v>
      </c>
      <c r="U551" s="62">
        <v>6006007</v>
      </c>
      <c r="V551" s="62">
        <v>6006007</v>
      </c>
      <c r="W551" s="62">
        <v>6006007</v>
      </c>
      <c r="X551" s="62">
        <v>6006007</v>
      </c>
      <c r="Y551" s="62">
        <v>6006007</v>
      </c>
      <c r="Z551" s="62">
        <v>6006007</v>
      </c>
      <c r="AA551" s="62">
        <v>6006007</v>
      </c>
      <c r="AB551" s="62">
        <v>6006007</v>
      </c>
      <c r="AC551" s="62">
        <v>6006007</v>
      </c>
      <c r="AD551" s="62">
        <v>6006007</v>
      </c>
      <c r="AE551" s="62">
        <v>4006007</v>
      </c>
      <c r="AF551" s="50"/>
      <c r="AG551" s="50"/>
      <c r="AH551" s="50"/>
      <c r="AI551" s="50"/>
      <c r="AJ551" s="50"/>
      <c r="AK551" s="51"/>
      <c r="AL551" s="50"/>
      <c r="AM551" s="51"/>
      <c r="AN551" s="50"/>
    </row>
    <row r="552" spans="1:40" s="58" customFormat="1" ht="26.25" outlineLevel="6">
      <c r="A552" s="52" t="s">
        <v>460</v>
      </c>
      <c r="B552" s="53" t="s">
        <v>17</v>
      </c>
      <c r="C552" s="53" t="s">
        <v>461</v>
      </c>
      <c r="D552" s="53"/>
      <c r="E552" s="53"/>
      <c r="F552" s="54"/>
      <c r="G552" s="54"/>
      <c r="H552" s="54"/>
      <c r="I552" s="54"/>
      <c r="J552" s="54"/>
      <c r="K552" s="54"/>
      <c r="L552" s="54"/>
      <c r="M552" s="55">
        <f aca="true" t="shared" si="2392" ref="M552:M555">M553</f>
        <v>1850000</v>
      </c>
      <c r="N552" s="55">
        <f aca="true" t="shared" si="2393" ref="N552:N555">N553</f>
        <v>1844778.08</v>
      </c>
      <c r="O552" s="55">
        <f aca="true" t="shared" si="2394" ref="O552:O555">O553</f>
        <v>1844778.08</v>
      </c>
      <c r="P552" s="55">
        <f aca="true" t="shared" si="2395" ref="P552:P555">P553</f>
        <v>1844778.08</v>
      </c>
      <c r="Q552" s="55">
        <f aca="true" t="shared" si="2396" ref="Q552:Q555">Q553</f>
        <v>1844778.08</v>
      </c>
      <c r="R552" s="55">
        <f aca="true" t="shared" si="2397" ref="R552:R555">R553</f>
        <v>1844778.08</v>
      </c>
      <c r="S552" s="55">
        <f aca="true" t="shared" si="2398" ref="S552:S555">S553</f>
        <v>1844778.08</v>
      </c>
      <c r="T552" s="55">
        <f aca="true" t="shared" si="2399" ref="T552:T555">T553</f>
        <v>1844778.08</v>
      </c>
      <c r="U552" s="55">
        <f aca="true" t="shared" si="2400" ref="U552:U555">U553</f>
        <v>1844778.08</v>
      </c>
      <c r="V552" s="55">
        <f aca="true" t="shared" si="2401" ref="V552:V555">V553</f>
        <v>1844778.08</v>
      </c>
      <c r="W552" s="55">
        <f aca="true" t="shared" si="2402" ref="W552:W555">W553</f>
        <v>1844778.08</v>
      </c>
      <c r="X552" s="55">
        <f aca="true" t="shared" si="2403" ref="X552:X555">X553</f>
        <v>1844778.08</v>
      </c>
      <c r="Y552" s="55">
        <f aca="true" t="shared" si="2404" ref="Y552:Y555">Y553</f>
        <v>1844778.08</v>
      </c>
      <c r="Z552" s="55">
        <f aca="true" t="shared" si="2405" ref="Z552:Z555">Z553</f>
        <v>1844778.08</v>
      </c>
      <c r="AA552" s="55">
        <f aca="true" t="shared" si="2406" ref="AA552:AA555">AA553</f>
        <v>1844778.08</v>
      </c>
      <c r="AB552" s="55">
        <f aca="true" t="shared" si="2407" ref="AB552:AB555">AB553</f>
        <v>1844778.08</v>
      </c>
      <c r="AC552" s="55">
        <f aca="true" t="shared" si="2408" ref="AC552:AC555">AC553</f>
        <v>1844778.08</v>
      </c>
      <c r="AD552" s="55">
        <f aca="true" t="shared" si="2409" ref="AD552:AD555">AD553</f>
        <v>1844778.08</v>
      </c>
      <c r="AE552" s="55">
        <f aca="true" t="shared" si="2410" ref="AE552:AE555">AE553</f>
        <v>1844778.08</v>
      </c>
      <c r="AF552" s="56"/>
      <c r="AG552" s="56"/>
      <c r="AH552" s="56"/>
      <c r="AI552" s="56"/>
      <c r="AJ552" s="56"/>
      <c r="AK552" s="57"/>
      <c r="AL552" s="56"/>
      <c r="AM552" s="57"/>
      <c r="AN552" s="56"/>
    </row>
    <row r="553" spans="1:40" ht="15.75" outlineLevel="6">
      <c r="A553" s="59" t="s">
        <v>23</v>
      </c>
      <c r="B553" s="60" t="s">
        <v>17</v>
      </c>
      <c r="C553" s="60" t="s">
        <v>461</v>
      </c>
      <c r="D553" s="60" t="s">
        <v>24</v>
      </c>
      <c r="E553" s="60"/>
      <c r="F553" s="61"/>
      <c r="G553" s="61"/>
      <c r="H553" s="61"/>
      <c r="I553" s="61"/>
      <c r="J553" s="61"/>
      <c r="K553" s="61"/>
      <c r="L553" s="61"/>
      <c r="M553" s="62">
        <f t="shared" si="2392"/>
        <v>1850000</v>
      </c>
      <c r="N553" s="62">
        <f t="shared" si="2393"/>
        <v>1844778.08</v>
      </c>
      <c r="O553" s="62">
        <f t="shared" si="2394"/>
        <v>1844778.08</v>
      </c>
      <c r="P553" s="62">
        <f t="shared" si="2395"/>
        <v>1844778.08</v>
      </c>
      <c r="Q553" s="62">
        <f t="shared" si="2396"/>
        <v>1844778.08</v>
      </c>
      <c r="R553" s="62">
        <f t="shared" si="2397"/>
        <v>1844778.08</v>
      </c>
      <c r="S553" s="62">
        <f t="shared" si="2398"/>
        <v>1844778.08</v>
      </c>
      <c r="T553" s="62">
        <f t="shared" si="2399"/>
        <v>1844778.08</v>
      </c>
      <c r="U553" s="62">
        <f t="shared" si="2400"/>
        <v>1844778.08</v>
      </c>
      <c r="V553" s="62">
        <f t="shared" si="2401"/>
        <v>1844778.08</v>
      </c>
      <c r="W553" s="62">
        <f t="shared" si="2402"/>
        <v>1844778.08</v>
      </c>
      <c r="X553" s="62">
        <f t="shared" si="2403"/>
        <v>1844778.08</v>
      </c>
      <c r="Y553" s="62">
        <f t="shared" si="2404"/>
        <v>1844778.08</v>
      </c>
      <c r="Z553" s="62">
        <f t="shared" si="2405"/>
        <v>1844778.08</v>
      </c>
      <c r="AA553" s="62">
        <f t="shared" si="2406"/>
        <v>1844778.08</v>
      </c>
      <c r="AB553" s="62">
        <f t="shared" si="2407"/>
        <v>1844778.08</v>
      </c>
      <c r="AC553" s="62">
        <f t="shared" si="2408"/>
        <v>1844778.08</v>
      </c>
      <c r="AD553" s="62">
        <f t="shared" si="2409"/>
        <v>1844778.08</v>
      </c>
      <c r="AE553" s="62">
        <f t="shared" si="2410"/>
        <v>1844778.08</v>
      </c>
      <c r="AF553" s="50"/>
      <c r="AG553" s="50"/>
      <c r="AH553" s="50"/>
      <c r="AI553" s="50"/>
      <c r="AJ553" s="50"/>
      <c r="AK553" s="51"/>
      <c r="AL553" s="50"/>
      <c r="AM553" s="51"/>
      <c r="AN553" s="50"/>
    </row>
    <row r="554" spans="1:40" ht="38.25" outlineLevel="6">
      <c r="A554" s="59" t="s">
        <v>55</v>
      </c>
      <c r="B554" s="60" t="s">
        <v>17</v>
      </c>
      <c r="C554" s="60" t="s">
        <v>461</v>
      </c>
      <c r="D554" s="60" t="s">
        <v>56</v>
      </c>
      <c r="E554" s="60"/>
      <c r="F554" s="61"/>
      <c r="G554" s="61"/>
      <c r="H554" s="61"/>
      <c r="I554" s="61"/>
      <c r="J554" s="61"/>
      <c r="K554" s="61"/>
      <c r="L554" s="61"/>
      <c r="M554" s="62">
        <f t="shared" si="2392"/>
        <v>1850000</v>
      </c>
      <c r="N554" s="62">
        <f t="shared" si="2393"/>
        <v>1844778.08</v>
      </c>
      <c r="O554" s="62">
        <f t="shared" si="2394"/>
        <v>1844778.08</v>
      </c>
      <c r="P554" s="62">
        <f t="shared" si="2395"/>
        <v>1844778.08</v>
      </c>
      <c r="Q554" s="62">
        <f t="shared" si="2396"/>
        <v>1844778.08</v>
      </c>
      <c r="R554" s="62">
        <f t="shared" si="2397"/>
        <v>1844778.08</v>
      </c>
      <c r="S554" s="62">
        <f t="shared" si="2398"/>
        <v>1844778.08</v>
      </c>
      <c r="T554" s="62">
        <f t="shared" si="2399"/>
        <v>1844778.08</v>
      </c>
      <c r="U554" s="62">
        <f t="shared" si="2400"/>
        <v>1844778.08</v>
      </c>
      <c r="V554" s="62">
        <f t="shared" si="2401"/>
        <v>1844778.08</v>
      </c>
      <c r="W554" s="62">
        <f t="shared" si="2402"/>
        <v>1844778.08</v>
      </c>
      <c r="X554" s="62">
        <f t="shared" si="2403"/>
        <v>1844778.08</v>
      </c>
      <c r="Y554" s="62">
        <f t="shared" si="2404"/>
        <v>1844778.08</v>
      </c>
      <c r="Z554" s="62">
        <f t="shared" si="2405"/>
        <v>1844778.08</v>
      </c>
      <c r="AA554" s="62">
        <f t="shared" si="2406"/>
        <v>1844778.08</v>
      </c>
      <c r="AB554" s="62">
        <f t="shared" si="2407"/>
        <v>1844778.08</v>
      </c>
      <c r="AC554" s="62">
        <f t="shared" si="2408"/>
        <v>1844778.08</v>
      </c>
      <c r="AD554" s="62">
        <f t="shared" si="2409"/>
        <v>1844778.08</v>
      </c>
      <c r="AE554" s="62">
        <f t="shared" si="2410"/>
        <v>1844778.08</v>
      </c>
      <c r="AF554" s="50"/>
      <c r="AG554" s="50"/>
      <c r="AH554" s="50"/>
      <c r="AI554" s="50"/>
      <c r="AJ554" s="50"/>
      <c r="AK554" s="51"/>
      <c r="AL554" s="50"/>
      <c r="AM554" s="51"/>
      <c r="AN554" s="50"/>
    </row>
    <row r="555" spans="1:40" ht="38.25" outlineLevel="6">
      <c r="A555" s="59" t="s">
        <v>462</v>
      </c>
      <c r="B555" s="60" t="s">
        <v>17</v>
      </c>
      <c r="C555" s="60" t="s">
        <v>461</v>
      </c>
      <c r="D555" s="60" t="s">
        <v>463</v>
      </c>
      <c r="E555" s="60"/>
      <c r="F555" s="61"/>
      <c r="G555" s="61"/>
      <c r="H555" s="61"/>
      <c r="I555" s="61"/>
      <c r="J555" s="61"/>
      <c r="K555" s="61"/>
      <c r="L555" s="61"/>
      <c r="M555" s="62">
        <f t="shared" si="2392"/>
        <v>1850000</v>
      </c>
      <c r="N555" s="62">
        <f t="shared" si="2393"/>
        <v>1844778.08</v>
      </c>
      <c r="O555" s="62">
        <f t="shared" si="2394"/>
        <v>1844778.08</v>
      </c>
      <c r="P555" s="62">
        <f t="shared" si="2395"/>
        <v>1844778.08</v>
      </c>
      <c r="Q555" s="62">
        <f t="shared" si="2396"/>
        <v>1844778.08</v>
      </c>
      <c r="R555" s="62">
        <f t="shared" si="2397"/>
        <v>1844778.08</v>
      </c>
      <c r="S555" s="62">
        <f t="shared" si="2398"/>
        <v>1844778.08</v>
      </c>
      <c r="T555" s="62">
        <f t="shared" si="2399"/>
        <v>1844778.08</v>
      </c>
      <c r="U555" s="62">
        <f t="shared" si="2400"/>
        <v>1844778.08</v>
      </c>
      <c r="V555" s="62">
        <f t="shared" si="2401"/>
        <v>1844778.08</v>
      </c>
      <c r="W555" s="62">
        <f t="shared" si="2402"/>
        <v>1844778.08</v>
      </c>
      <c r="X555" s="62">
        <f t="shared" si="2403"/>
        <v>1844778.08</v>
      </c>
      <c r="Y555" s="62">
        <f t="shared" si="2404"/>
        <v>1844778.08</v>
      </c>
      <c r="Z555" s="62">
        <f t="shared" si="2405"/>
        <v>1844778.08</v>
      </c>
      <c r="AA555" s="62">
        <f t="shared" si="2406"/>
        <v>1844778.08</v>
      </c>
      <c r="AB555" s="62">
        <f t="shared" si="2407"/>
        <v>1844778.08</v>
      </c>
      <c r="AC555" s="62">
        <f t="shared" si="2408"/>
        <v>1844778.08</v>
      </c>
      <c r="AD555" s="62">
        <f t="shared" si="2409"/>
        <v>1844778.08</v>
      </c>
      <c r="AE555" s="62">
        <f t="shared" si="2410"/>
        <v>1844778.08</v>
      </c>
      <c r="AF555" s="50"/>
      <c r="AG555" s="50"/>
      <c r="AH555" s="50"/>
      <c r="AI555" s="50"/>
      <c r="AJ555" s="50"/>
      <c r="AK555" s="51"/>
      <c r="AL555" s="50"/>
      <c r="AM555" s="51"/>
      <c r="AN555" s="50"/>
    </row>
    <row r="556" spans="1:40" ht="26.25" outlineLevel="6">
      <c r="A556" s="59" t="s">
        <v>90</v>
      </c>
      <c r="B556" s="60" t="s">
        <v>17</v>
      </c>
      <c r="C556" s="60" t="s">
        <v>461</v>
      </c>
      <c r="D556" s="60" t="s">
        <v>463</v>
      </c>
      <c r="E556" s="60" t="s">
        <v>100</v>
      </c>
      <c r="F556" s="61"/>
      <c r="G556" s="61"/>
      <c r="H556" s="61"/>
      <c r="I556" s="61"/>
      <c r="J556" s="61"/>
      <c r="K556" s="61"/>
      <c r="L556" s="61"/>
      <c r="M556" s="62">
        <f>M557+M558</f>
        <v>1850000</v>
      </c>
      <c r="N556" s="62">
        <f>N557+N558</f>
        <v>1844778.08</v>
      </c>
      <c r="O556" s="62">
        <f>O557+O558</f>
        <v>1844778.08</v>
      </c>
      <c r="P556" s="62">
        <f>P557+P558</f>
        <v>1844778.08</v>
      </c>
      <c r="Q556" s="62">
        <f>Q557+Q558</f>
        <v>1844778.08</v>
      </c>
      <c r="R556" s="62">
        <f>R557+R558</f>
        <v>1844778.08</v>
      </c>
      <c r="S556" s="62">
        <f>S557+S558</f>
        <v>1844778.08</v>
      </c>
      <c r="T556" s="62">
        <f>T557+T558</f>
        <v>1844778.08</v>
      </c>
      <c r="U556" s="62">
        <f>U557+U558</f>
        <v>1844778.08</v>
      </c>
      <c r="V556" s="62">
        <f>V557+V558</f>
        <v>1844778.08</v>
      </c>
      <c r="W556" s="62">
        <f>W557+W558</f>
        <v>1844778.08</v>
      </c>
      <c r="X556" s="62">
        <f>X557+X558</f>
        <v>1844778.08</v>
      </c>
      <c r="Y556" s="62">
        <f>Y557+Y558</f>
        <v>1844778.08</v>
      </c>
      <c r="Z556" s="62">
        <f>Z557+Z558</f>
        <v>1844778.08</v>
      </c>
      <c r="AA556" s="62">
        <f>AA557+AA558</f>
        <v>1844778.08</v>
      </c>
      <c r="AB556" s="62">
        <f>AB557+AB558</f>
        <v>1844778.08</v>
      </c>
      <c r="AC556" s="62">
        <f>AC557+AC558</f>
        <v>1844778.08</v>
      </c>
      <c r="AD556" s="62">
        <f>AD557+AD558</f>
        <v>1844778.08</v>
      </c>
      <c r="AE556" s="62">
        <f>AE557+AE558</f>
        <v>1844778.08</v>
      </c>
      <c r="AF556" s="50"/>
      <c r="AG556" s="50"/>
      <c r="AH556" s="50"/>
      <c r="AI556" s="50"/>
      <c r="AJ556" s="50"/>
      <c r="AK556" s="51"/>
      <c r="AL556" s="50"/>
      <c r="AM556" s="51"/>
      <c r="AN556" s="50"/>
    </row>
    <row r="557" spans="1:40" ht="15.75" outlineLevel="6">
      <c r="A557" s="59" t="s">
        <v>91</v>
      </c>
      <c r="B557" s="60" t="s">
        <v>17</v>
      </c>
      <c r="C557" s="60" t="s">
        <v>461</v>
      </c>
      <c r="D557" s="60" t="s">
        <v>463</v>
      </c>
      <c r="E557" s="60" t="s">
        <v>145</v>
      </c>
      <c r="F557" s="61"/>
      <c r="G557" s="61"/>
      <c r="H557" s="61"/>
      <c r="I557" s="61"/>
      <c r="J557" s="61"/>
      <c r="K557" s="61"/>
      <c r="L557" s="61"/>
      <c r="M557" s="62">
        <v>1720000</v>
      </c>
      <c r="N557" s="62">
        <v>1715498.08</v>
      </c>
      <c r="O557" s="62">
        <v>1715498.08</v>
      </c>
      <c r="P557" s="62">
        <v>1715498.08</v>
      </c>
      <c r="Q557" s="62">
        <v>1715498.08</v>
      </c>
      <c r="R557" s="62">
        <v>1715498.08</v>
      </c>
      <c r="S557" s="62">
        <v>1715498.08</v>
      </c>
      <c r="T557" s="62">
        <v>1715498.08</v>
      </c>
      <c r="U557" s="62">
        <v>1715498.08</v>
      </c>
      <c r="V557" s="62">
        <v>1715498.08</v>
      </c>
      <c r="W557" s="62">
        <v>1715498.08</v>
      </c>
      <c r="X557" s="62">
        <v>1715498.08</v>
      </c>
      <c r="Y557" s="62">
        <v>1715498.08</v>
      </c>
      <c r="Z557" s="62">
        <v>1715498.08</v>
      </c>
      <c r="AA557" s="62">
        <v>1715498.08</v>
      </c>
      <c r="AB557" s="62">
        <v>1715498.08</v>
      </c>
      <c r="AC557" s="62">
        <v>1715498.08</v>
      </c>
      <c r="AD557" s="62">
        <v>1715498.08</v>
      </c>
      <c r="AE557" s="62">
        <v>1715498.08</v>
      </c>
      <c r="AF557" s="50"/>
      <c r="AG557" s="50"/>
      <c r="AH557" s="50"/>
      <c r="AI557" s="50"/>
      <c r="AJ557" s="50"/>
      <c r="AK557" s="51"/>
      <c r="AL557" s="50"/>
      <c r="AM557" s="51"/>
      <c r="AN557" s="50"/>
    </row>
    <row r="558" spans="1:40" ht="15.75" outlineLevel="6">
      <c r="A558" s="59" t="s">
        <v>339</v>
      </c>
      <c r="B558" s="60" t="s">
        <v>17</v>
      </c>
      <c r="C558" s="60" t="s">
        <v>461</v>
      </c>
      <c r="D558" s="60" t="s">
        <v>463</v>
      </c>
      <c r="E558" s="60" t="s">
        <v>340</v>
      </c>
      <c r="F558" s="61"/>
      <c r="G558" s="61"/>
      <c r="H558" s="61"/>
      <c r="I558" s="61"/>
      <c r="J558" s="61"/>
      <c r="K558" s="61"/>
      <c r="L558" s="61"/>
      <c r="M558" s="62">
        <v>130000</v>
      </c>
      <c r="N558" s="62">
        <v>129280</v>
      </c>
      <c r="O558" s="62">
        <v>129280</v>
      </c>
      <c r="P558" s="62">
        <v>129280</v>
      </c>
      <c r="Q558" s="62">
        <v>129280</v>
      </c>
      <c r="R558" s="62">
        <v>129280</v>
      </c>
      <c r="S558" s="62">
        <v>129280</v>
      </c>
      <c r="T558" s="62">
        <v>129280</v>
      </c>
      <c r="U558" s="62">
        <v>129280</v>
      </c>
      <c r="V558" s="62">
        <v>129280</v>
      </c>
      <c r="W558" s="62">
        <v>129280</v>
      </c>
      <c r="X558" s="62">
        <v>129280</v>
      </c>
      <c r="Y558" s="62">
        <v>129280</v>
      </c>
      <c r="Z558" s="62">
        <v>129280</v>
      </c>
      <c r="AA558" s="62">
        <v>129280</v>
      </c>
      <c r="AB558" s="62">
        <v>129280</v>
      </c>
      <c r="AC558" s="62">
        <v>129280</v>
      </c>
      <c r="AD558" s="62">
        <v>129280</v>
      </c>
      <c r="AE558" s="62">
        <v>129280</v>
      </c>
      <c r="AF558" s="50"/>
      <c r="AG558" s="50"/>
      <c r="AH558" s="50"/>
      <c r="AI558" s="50"/>
      <c r="AJ558" s="50"/>
      <c r="AK558" s="51"/>
      <c r="AL558" s="50"/>
      <c r="AM558" s="51"/>
      <c r="AN558" s="50"/>
    </row>
    <row r="559" spans="1:40" ht="15.75" outlineLevel="7">
      <c r="A559" s="46" t="s">
        <v>464</v>
      </c>
      <c r="B559" s="47" t="s">
        <v>17</v>
      </c>
      <c r="C559" s="47" t="s">
        <v>465</v>
      </c>
      <c r="D559" s="47"/>
      <c r="E559" s="47"/>
      <c r="F559" s="48" t="s">
        <v>18</v>
      </c>
      <c r="G559" s="48"/>
      <c r="H559" s="48"/>
      <c r="I559" s="48"/>
      <c r="J559" s="48"/>
      <c r="K559" s="48"/>
      <c r="L559" s="48"/>
      <c r="M559" s="49">
        <f>M560+M566</f>
        <v>3600000</v>
      </c>
      <c r="N559" s="49">
        <f>N560+N566</f>
        <v>3600000</v>
      </c>
      <c r="O559" s="49">
        <f>O560+O566</f>
        <v>2550000</v>
      </c>
      <c r="P559" s="49">
        <f>P560+P566</f>
        <v>2550000</v>
      </c>
      <c r="Q559" s="49">
        <f>Q560+Q566</f>
        <v>2550000</v>
      </c>
      <c r="R559" s="49">
        <f>R560+R566</f>
        <v>2550000</v>
      </c>
      <c r="S559" s="49">
        <f>S560+S566</f>
        <v>2550000</v>
      </c>
      <c r="T559" s="49">
        <f>T560+T566</f>
        <v>2550000</v>
      </c>
      <c r="U559" s="49">
        <f>U560+U566</f>
        <v>2550000</v>
      </c>
      <c r="V559" s="49">
        <f>V560+V566</f>
        <v>2550000</v>
      </c>
      <c r="W559" s="49">
        <f>W560+W566</f>
        <v>2550000</v>
      </c>
      <c r="X559" s="49">
        <f>X560+X566</f>
        <v>2550000</v>
      </c>
      <c r="Y559" s="49">
        <f>Y560+Y566</f>
        <v>2550000</v>
      </c>
      <c r="Z559" s="49">
        <f>Z560+Z566</f>
        <v>2550000</v>
      </c>
      <c r="AA559" s="49">
        <f>AA560+AA566</f>
        <v>2550000</v>
      </c>
      <c r="AB559" s="49">
        <f>AB560+AB566</f>
        <v>2550000</v>
      </c>
      <c r="AC559" s="49">
        <f>AC560+AC566</f>
        <v>2550000</v>
      </c>
      <c r="AD559" s="49">
        <f>AD560+AD566</f>
        <v>2550000</v>
      </c>
      <c r="AE559" s="49">
        <f>AE560+AE566</f>
        <v>3147000</v>
      </c>
      <c r="AF559" s="50">
        <v>0</v>
      </c>
      <c r="AG559" s="50">
        <v>0</v>
      </c>
      <c r="AH559" s="50">
        <v>127451000</v>
      </c>
      <c r="AI559" s="50">
        <v>0</v>
      </c>
      <c r="AJ559" s="50">
        <v>0</v>
      </c>
      <c r="AK559" s="51">
        <v>1</v>
      </c>
      <c r="AL559" s="50">
        <v>0</v>
      </c>
      <c r="AM559" s="51">
        <v>0</v>
      </c>
      <c r="AN559" s="50">
        <v>0</v>
      </c>
    </row>
    <row r="560" spans="1:40" s="45" customFormat="1" ht="15.75" outlineLevel="7">
      <c r="A560" s="52" t="s">
        <v>466</v>
      </c>
      <c r="B560" s="53" t="s">
        <v>17</v>
      </c>
      <c r="C560" s="53" t="s">
        <v>467</v>
      </c>
      <c r="D560" s="53"/>
      <c r="E560" s="53"/>
      <c r="F560" s="54" t="s">
        <v>18</v>
      </c>
      <c r="G560" s="54"/>
      <c r="H560" s="54"/>
      <c r="I560" s="54"/>
      <c r="J560" s="54"/>
      <c r="K560" s="54"/>
      <c r="L560" s="54"/>
      <c r="M560" s="55">
        <f aca="true" t="shared" si="2411" ref="M560:M564">M561</f>
        <v>2550000</v>
      </c>
      <c r="N560" s="55">
        <f aca="true" t="shared" si="2412" ref="N560:N564">N561</f>
        <v>2550000</v>
      </c>
      <c r="O560" s="55">
        <f aca="true" t="shared" si="2413" ref="O560:O564">O561</f>
        <v>2550000</v>
      </c>
      <c r="P560" s="55">
        <f aca="true" t="shared" si="2414" ref="P560:P564">P561</f>
        <v>2550000</v>
      </c>
      <c r="Q560" s="55">
        <f aca="true" t="shared" si="2415" ref="Q560:Q564">Q561</f>
        <v>2550000</v>
      </c>
      <c r="R560" s="55">
        <f aca="true" t="shared" si="2416" ref="R560:R564">R561</f>
        <v>2550000</v>
      </c>
      <c r="S560" s="55">
        <f aca="true" t="shared" si="2417" ref="S560:S564">S561</f>
        <v>2550000</v>
      </c>
      <c r="T560" s="55">
        <f aca="true" t="shared" si="2418" ref="T560:T564">T561</f>
        <v>2550000</v>
      </c>
      <c r="U560" s="55">
        <f aca="true" t="shared" si="2419" ref="U560:U564">U561</f>
        <v>2550000</v>
      </c>
      <c r="V560" s="55">
        <f aca="true" t="shared" si="2420" ref="V560:V564">V561</f>
        <v>2550000</v>
      </c>
      <c r="W560" s="55">
        <f aca="true" t="shared" si="2421" ref="W560:W564">W561</f>
        <v>2550000</v>
      </c>
      <c r="X560" s="55">
        <f aca="true" t="shared" si="2422" ref="X560:X564">X561</f>
        <v>2550000</v>
      </c>
      <c r="Y560" s="55">
        <f aca="true" t="shared" si="2423" ref="Y560:Y564">Y561</f>
        <v>2550000</v>
      </c>
      <c r="Z560" s="55">
        <f aca="true" t="shared" si="2424" ref="Z560:Z564">Z561</f>
        <v>2550000</v>
      </c>
      <c r="AA560" s="55">
        <f aca="true" t="shared" si="2425" ref="AA560:AA564">AA561</f>
        <v>2550000</v>
      </c>
      <c r="AB560" s="55">
        <f aca="true" t="shared" si="2426" ref="AB560:AB564">AB561</f>
        <v>2550000</v>
      </c>
      <c r="AC560" s="55">
        <f aca="true" t="shared" si="2427" ref="AC560:AC564">AC561</f>
        <v>2550000</v>
      </c>
      <c r="AD560" s="55">
        <f aca="true" t="shared" si="2428" ref="AD560:AD564">AD561</f>
        <v>2550000</v>
      </c>
      <c r="AE560" s="55">
        <f aca="true" t="shared" si="2429" ref="AE560:AE564">AE561</f>
        <v>2550000</v>
      </c>
      <c r="AF560" s="50">
        <v>0</v>
      </c>
      <c r="AG560" s="50">
        <v>0</v>
      </c>
      <c r="AH560" s="50">
        <v>127451000</v>
      </c>
      <c r="AI560" s="50">
        <v>0</v>
      </c>
      <c r="AJ560" s="50">
        <v>0</v>
      </c>
      <c r="AK560" s="51">
        <v>1</v>
      </c>
      <c r="AL560" s="50">
        <v>0</v>
      </c>
      <c r="AM560" s="51">
        <v>0</v>
      </c>
      <c r="AN560" s="50">
        <v>0</v>
      </c>
    </row>
    <row r="561" spans="1:40" s="58" customFormat="1" ht="15.75" outlineLevel="6">
      <c r="A561" s="59" t="s">
        <v>468</v>
      </c>
      <c r="B561" s="60" t="s">
        <v>17</v>
      </c>
      <c r="C561" s="60" t="s">
        <v>467</v>
      </c>
      <c r="D561" s="60" t="s">
        <v>24</v>
      </c>
      <c r="E561" s="60"/>
      <c r="F561" s="61" t="s">
        <v>18</v>
      </c>
      <c r="G561" s="61"/>
      <c r="H561" s="61"/>
      <c r="I561" s="61"/>
      <c r="J561" s="61"/>
      <c r="K561" s="61"/>
      <c r="L561" s="61"/>
      <c r="M561" s="62">
        <f t="shared" si="2411"/>
        <v>2550000</v>
      </c>
      <c r="N561" s="62">
        <f t="shared" si="2412"/>
        <v>2550000</v>
      </c>
      <c r="O561" s="62">
        <f t="shared" si="2413"/>
        <v>2550000</v>
      </c>
      <c r="P561" s="62">
        <f t="shared" si="2414"/>
        <v>2550000</v>
      </c>
      <c r="Q561" s="62">
        <f t="shared" si="2415"/>
        <v>2550000</v>
      </c>
      <c r="R561" s="62">
        <f t="shared" si="2416"/>
        <v>2550000</v>
      </c>
      <c r="S561" s="62">
        <f t="shared" si="2417"/>
        <v>2550000</v>
      </c>
      <c r="T561" s="62">
        <f t="shared" si="2418"/>
        <v>2550000</v>
      </c>
      <c r="U561" s="62">
        <f t="shared" si="2419"/>
        <v>2550000</v>
      </c>
      <c r="V561" s="62">
        <f t="shared" si="2420"/>
        <v>2550000</v>
      </c>
      <c r="W561" s="62">
        <f t="shared" si="2421"/>
        <v>2550000</v>
      </c>
      <c r="X561" s="62">
        <f t="shared" si="2422"/>
        <v>2550000</v>
      </c>
      <c r="Y561" s="62">
        <f t="shared" si="2423"/>
        <v>2550000</v>
      </c>
      <c r="Z561" s="62">
        <f t="shared" si="2424"/>
        <v>2550000</v>
      </c>
      <c r="AA561" s="62">
        <f t="shared" si="2425"/>
        <v>2550000</v>
      </c>
      <c r="AB561" s="62">
        <f t="shared" si="2426"/>
        <v>2550000</v>
      </c>
      <c r="AC561" s="62">
        <f t="shared" si="2427"/>
        <v>2550000</v>
      </c>
      <c r="AD561" s="62">
        <f t="shared" si="2428"/>
        <v>2550000</v>
      </c>
      <c r="AE561" s="62">
        <f t="shared" si="2429"/>
        <v>2550000</v>
      </c>
      <c r="AF561" s="56">
        <v>0</v>
      </c>
      <c r="AG561" s="56">
        <v>0</v>
      </c>
      <c r="AH561" s="56">
        <v>8834007.91</v>
      </c>
      <c r="AI561" s="56">
        <v>0</v>
      </c>
      <c r="AJ561" s="56">
        <v>0</v>
      </c>
      <c r="AK561" s="57">
        <v>1</v>
      </c>
      <c r="AL561" s="56">
        <v>0</v>
      </c>
      <c r="AM561" s="57">
        <v>0</v>
      </c>
      <c r="AN561" s="56">
        <v>0</v>
      </c>
    </row>
    <row r="562" spans="1:40" ht="38.25" outlineLevel="7">
      <c r="A562" s="59" t="s">
        <v>469</v>
      </c>
      <c r="B562" s="60" t="s">
        <v>17</v>
      </c>
      <c r="C562" s="60" t="s">
        <v>467</v>
      </c>
      <c r="D562" s="60" t="s">
        <v>66</v>
      </c>
      <c r="E562" s="60"/>
      <c r="F562" s="61" t="s">
        <v>18</v>
      </c>
      <c r="G562" s="61"/>
      <c r="H562" s="61"/>
      <c r="I562" s="61"/>
      <c r="J562" s="61"/>
      <c r="K562" s="61"/>
      <c r="L562" s="61"/>
      <c r="M562" s="62">
        <f t="shared" si="2411"/>
        <v>2550000</v>
      </c>
      <c r="N562" s="62">
        <f t="shared" si="2412"/>
        <v>2550000</v>
      </c>
      <c r="O562" s="62">
        <f t="shared" si="2413"/>
        <v>2550000</v>
      </c>
      <c r="P562" s="62">
        <f t="shared" si="2414"/>
        <v>2550000</v>
      </c>
      <c r="Q562" s="62">
        <f t="shared" si="2415"/>
        <v>2550000</v>
      </c>
      <c r="R562" s="62">
        <f t="shared" si="2416"/>
        <v>2550000</v>
      </c>
      <c r="S562" s="62">
        <f t="shared" si="2417"/>
        <v>2550000</v>
      </c>
      <c r="T562" s="62">
        <f t="shared" si="2418"/>
        <v>2550000</v>
      </c>
      <c r="U562" s="62">
        <f t="shared" si="2419"/>
        <v>2550000</v>
      </c>
      <c r="V562" s="62">
        <f t="shared" si="2420"/>
        <v>2550000</v>
      </c>
      <c r="W562" s="62">
        <f t="shared" si="2421"/>
        <v>2550000</v>
      </c>
      <c r="X562" s="62">
        <f t="shared" si="2422"/>
        <v>2550000</v>
      </c>
      <c r="Y562" s="62">
        <f t="shared" si="2423"/>
        <v>2550000</v>
      </c>
      <c r="Z562" s="62">
        <f t="shared" si="2424"/>
        <v>2550000</v>
      </c>
      <c r="AA562" s="62">
        <f t="shared" si="2425"/>
        <v>2550000</v>
      </c>
      <c r="AB562" s="62">
        <f t="shared" si="2426"/>
        <v>2550000</v>
      </c>
      <c r="AC562" s="62">
        <f t="shared" si="2427"/>
        <v>2550000</v>
      </c>
      <c r="AD562" s="62">
        <f t="shared" si="2428"/>
        <v>2550000</v>
      </c>
      <c r="AE562" s="62">
        <f t="shared" si="2429"/>
        <v>2550000</v>
      </c>
      <c r="AF562" s="50">
        <v>0</v>
      </c>
      <c r="AG562" s="50">
        <v>0</v>
      </c>
      <c r="AH562" s="50">
        <v>8834007.91</v>
      </c>
      <c r="AI562" s="50">
        <v>0</v>
      </c>
      <c r="AJ562" s="50">
        <v>0</v>
      </c>
      <c r="AK562" s="51">
        <v>1</v>
      </c>
      <c r="AL562" s="50">
        <v>0</v>
      </c>
      <c r="AM562" s="51">
        <v>0</v>
      </c>
      <c r="AN562" s="50">
        <v>0</v>
      </c>
    </row>
    <row r="563" spans="1:40" ht="38.25" outlineLevel="7">
      <c r="A563" s="59" t="s">
        <v>470</v>
      </c>
      <c r="B563" s="60" t="s">
        <v>17</v>
      </c>
      <c r="C563" s="60" t="s">
        <v>467</v>
      </c>
      <c r="D563" s="60" t="s">
        <v>471</v>
      </c>
      <c r="E563" s="60"/>
      <c r="F563" s="61" t="s">
        <v>18</v>
      </c>
      <c r="G563" s="61"/>
      <c r="H563" s="61"/>
      <c r="I563" s="61"/>
      <c r="J563" s="61"/>
      <c r="K563" s="61"/>
      <c r="L563" s="61"/>
      <c r="M563" s="62">
        <f t="shared" si="2411"/>
        <v>2550000</v>
      </c>
      <c r="N563" s="62">
        <f t="shared" si="2412"/>
        <v>2550000</v>
      </c>
      <c r="O563" s="62">
        <f t="shared" si="2413"/>
        <v>2550000</v>
      </c>
      <c r="P563" s="62">
        <f t="shared" si="2414"/>
        <v>2550000</v>
      </c>
      <c r="Q563" s="62">
        <f t="shared" si="2415"/>
        <v>2550000</v>
      </c>
      <c r="R563" s="62">
        <f t="shared" si="2416"/>
        <v>2550000</v>
      </c>
      <c r="S563" s="62">
        <f t="shared" si="2417"/>
        <v>2550000</v>
      </c>
      <c r="T563" s="62">
        <f t="shared" si="2418"/>
        <v>2550000</v>
      </c>
      <c r="U563" s="62">
        <f t="shared" si="2419"/>
        <v>2550000</v>
      </c>
      <c r="V563" s="62">
        <f t="shared" si="2420"/>
        <v>2550000</v>
      </c>
      <c r="W563" s="62">
        <f t="shared" si="2421"/>
        <v>2550000</v>
      </c>
      <c r="X563" s="62">
        <f t="shared" si="2422"/>
        <v>2550000</v>
      </c>
      <c r="Y563" s="62">
        <f t="shared" si="2423"/>
        <v>2550000</v>
      </c>
      <c r="Z563" s="62">
        <f t="shared" si="2424"/>
        <v>2550000</v>
      </c>
      <c r="AA563" s="62">
        <f t="shared" si="2425"/>
        <v>2550000</v>
      </c>
      <c r="AB563" s="62">
        <f t="shared" si="2426"/>
        <v>2550000</v>
      </c>
      <c r="AC563" s="62">
        <f t="shared" si="2427"/>
        <v>2550000</v>
      </c>
      <c r="AD563" s="62">
        <f t="shared" si="2428"/>
        <v>2550000</v>
      </c>
      <c r="AE563" s="62">
        <f t="shared" si="2429"/>
        <v>2550000</v>
      </c>
      <c r="AF563" s="50">
        <v>0</v>
      </c>
      <c r="AG563" s="50">
        <v>0</v>
      </c>
      <c r="AH563" s="50">
        <v>8834007.91</v>
      </c>
      <c r="AI563" s="50">
        <v>0</v>
      </c>
      <c r="AJ563" s="50">
        <v>0</v>
      </c>
      <c r="AK563" s="51">
        <v>1</v>
      </c>
      <c r="AL563" s="50">
        <v>0</v>
      </c>
      <c r="AM563" s="51">
        <v>0</v>
      </c>
      <c r="AN563" s="50">
        <v>0</v>
      </c>
    </row>
    <row r="564" spans="1:40" ht="26.25" outlineLevel="3">
      <c r="A564" s="59" t="s">
        <v>434</v>
      </c>
      <c r="B564" s="60" t="s">
        <v>17</v>
      </c>
      <c r="C564" s="60" t="s">
        <v>467</v>
      </c>
      <c r="D564" s="60" t="s">
        <v>471</v>
      </c>
      <c r="E564" s="60" t="s">
        <v>33</v>
      </c>
      <c r="F564" s="61" t="s">
        <v>18</v>
      </c>
      <c r="G564" s="61"/>
      <c r="H564" s="61"/>
      <c r="I564" s="61"/>
      <c r="J564" s="61"/>
      <c r="K564" s="61"/>
      <c r="L564" s="61"/>
      <c r="M564" s="62">
        <f t="shared" si="2411"/>
        <v>2550000</v>
      </c>
      <c r="N564" s="62">
        <f t="shared" si="2412"/>
        <v>2550000</v>
      </c>
      <c r="O564" s="62">
        <f t="shared" si="2413"/>
        <v>2550000</v>
      </c>
      <c r="P564" s="62">
        <f t="shared" si="2414"/>
        <v>2550000</v>
      </c>
      <c r="Q564" s="62">
        <f t="shared" si="2415"/>
        <v>2550000</v>
      </c>
      <c r="R564" s="62">
        <f t="shared" si="2416"/>
        <v>2550000</v>
      </c>
      <c r="S564" s="62">
        <f t="shared" si="2417"/>
        <v>2550000</v>
      </c>
      <c r="T564" s="62">
        <f t="shared" si="2418"/>
        <v>2550000</v>
      </c>
      <c r="U564" s="62">
        <f t="shared" si="2419"/>
        <v>2550000</v>
      </c>
      <c r="V564" s="62">
        <f t="shared" si="2420"/>
        <v>2550000</v>
      </c>
      <c r="W564" s="62">
        <f t="shared" si="2421"/>
        <v>2550000</v>
      </c>
      <c r="X564" s="62">
        <f t="shared" si="2422"/>
        <v>2550000</v>
      </c>
      <c r="Y564" s="62">
        <f t="shared" si="2423"/>
        <v>2550000</v>
      </c>
      <c r="Z564" s="62">
        <f t="shared" si="2424"/>
        <v>2550000</v>
      </c>
      <c r="AA564" s="62">
        <f t="shared" si="2425"/>
        <v>2550000</v>
      </c>
      <c r="AB564" s="62">
        <f t="shared" si="2426"/>
        <v>2550000</v>
      </c>
      <c r="AC564" s="62">
        <f t="shared" si="2427"/>
        <v>2550000</v>
      </c>
      <c r="AD564" s="62">
        <f t="shared" si="2428"/>
        <v>2550000</v>
      </c>
      <c r="AE564" s="62">
        <f t="shared" si="2429"/>
        <v>2550000</v>
      </c>
      <c r="AF564" s="50">
        <v>0</v>
      </c>
      <c r="AG564" s="50">
        <v>0</v>
      </c>
      <c r="AH564" s="50">
        <v>213101.72</v>
      </c>
      <c r="AI564" s="50">
        <v>0</v>
      </c>
      <c r="AJ564" s="50">
        <v>186898.28</v>
      </c>
      <c r="AK564" s="51">
        <v>0.5327543</v>
      </c>
      <c r="AL564" s="50">
        <v>0</v>
      </c>
      <c r="AM564" s="51">
        <v>0</v>
      </c>
      <c r="AN564" s="50">
        <v>0</v>
      </c>
    </row>
    <row r="565" spans="1:40" ht="26.25" outlineLevel="4">
      <c r="A565" s="59" t="s">
        <v>435</v>
      </c>
      <c r="B565" s="60" t="s">
        <v>17</v>
      </c>
      <c r="C565" s="60" t="s">
        <v>467</v>
      </c>
      <c r="D565" s="60" t="s">
        <v>471</v>
      </c>
      <c r="E565" s="60" t="s">
        <v>35</v>
      </c>
      <c r="F565" s="61" t="s">
        <v>18</v>
      </c>
      <c r="G565" s="61"/>
      <c r="H565" s="61"/>
      <c r="I565" s="61"/>
      <c r="J565" s="61"/>
      <c r="K565" s="61"/>
      <c r="L565" s="61"/>
      <c r="M565" s="62">
        <v>2550000</v>
      </c>
      <c r="N565" s="62">
        <v>2550000</v>
      </c>
      <c r="O565" s="62">
        <v>2550000</v>
      </c>
      <c r="P565" s="62">
        <v>2550000</v>
      </c>
      <c r="Q565" s="62">
        <v>2550000</v>
      </c>
      <c r="R565" s="62">
        <v>2550000</v>
      </c>
      <c r="S565" s="62">
        <v>2550000</v>
      </c>
      <c r="T565" s="62">
        <v>2550000</v>
      </c>
      <c r="U565" s="62">
        <v>2550000</v>
      </c>
      <c r="V565" s="62">
        <v>2550000</v>
      </c>
      <c r="W565" s="62">
        <v>2550000</v>
      </c>
      <c r="X565" s="62">
        <v>2550000</v>
      </c>
      <c r="Y565" s="62">
        <v>2550000</v>
      </c>
      <c r="Z565" s="62">
        <v>2550000</v>
      </c>
      <c r="AA565" s="62">
        <v>2550000</v>
      </c>
      <c r="AB565" s="62">
        <v>2550000</v>
      </c>
      <c r="AC565" s="62">
        <v>2550000</v>
      </c>
      <c r="AD565" s="62">
        <v>2550000</v>
      </c>
      <c r="AE565" s="62">
        <v>2550000</v>
      </c>
      <c r="AF565" s="50">
        <v>0</v>
      </c>
      <c r="AG565" s="50">
        <v>0</v>
      </c>
      <c r="AH565" s="50">
        <v>213101.72</v>
      </c>
      <c r="AI565" s="50">
        <v>0</v>
      </c>
      <c r="AJ565" s="50">
        <v>186898.28</v>
      </c>
      <c r="AK565" s="51">
        <v>0.5327543</v>
      </c>
      <c r="AL565" s="50">
        <v>0</v>
      </c>
      <c r="AM565" s="51">
        <v>0</v>
      </c>
      <c r="AN565" s="50">
        <v>0</v>
      </c>
    </row>
    <row r="566" spans="1:40" ht="15.75" outlineLevel="5">
      <c r="A566" s="52" t="s">
        <v>472</v>
      </c>
      <c r="B566" s="53" t="s">
        <v>17</v>
      </c>
      <c r="C566" s="53" t="s">
        <v>473</v>
      </c>
      <c r="D566" s="53"/>
      <c r="E566" s="53"/>
      <c r="F566" s="54" t="s">
        <v>18</v>
      </c>
      <c r="G566" s="54"/>
      <c r="H566" s="54"/>
      <c r="I566" s="54"/>
      <c r="J566" s="54"/>
      <c r="K566" s="54"/>
      <c r="L566" s="54"/>
      <c r="M566" s="55">
        <f aca="true" t="shared" si="2430" ref="M566:M570">M567</f>
        <v>1050000</v>
      </c>
      <c r="N566" s="55">
        <f aca="true" t="shared" si="2431" ref="N566:N570">N567</f>
        <v>1050000</v>
      </c>
      <c r="O566" s="55">
        <f aca="true" t="shared" si="2432" ref="O566:O570">O567</f>
        <v>0</v>
      </c>
      <c r="P566" s="55">
        <f aca="true" t="shared" si="2433" ref="P566:P570">P567</f>
        <v>0</v>
      </c>
      <c r="Q566" s="55">
        <f aca="true" t="shared" si="2434" ref="Q566:Q570">Q567</f>
        <v>0</v>
      </c>
      <c r="R566" s="55">
        <f aca="true" t="shared" si="2435" ref="R566:R570">R567</f>
        <v>0</v>
      </c>
      <c r="S566" s="55">
        <f aca="true" t="shared" si="2436" ref="S566:S570">S567</f>
        <v>0</v>
      </c>
      <c r="T566" s="55">
        <f aca="true" t="shared" si="2437" ref="T566:T570">T567</f>
        <v>0</v>
      </c>
      <c r="U566" s="55">
        <f aca="true" t="shared" si="2438" ref="U566:U570">U567</f>
        <v>0</v>
      </c>
      <c r="V566" s="55">
        <f aca="true" t="shared" si="2439" ref="V566:V570">V567</f>
        <v>0</v>
      </c>
      <c r="W566" s="55">
        <f aca="true" t="shared" si="2440" ref="W566:W570">W567</f>
        <v>0</v>
      </c>
      <c r="X566" s="55">
        <f aca="true" t="shared" si="2441" ref="X566:X570">X567</f>
        <v>0</v>
      </c>
      <c r="Y566" s="55">
        <f aca="true" t="shared" si="2442" ref="Y566:Y570">Y567</f>
        <v>0</v>
      </c>
      <c r="Z566" s="55">
        <f aca="true" t="shared" si="2443" ref="Z566:Z570">Z567</f>
        <v>0</v>
      </c>
      <c r="AA566" s="55">
        <f aca="true" t="shared" si="2444" ref="AA566:AA570">AA567</f>
        <v>0</v>
      </c>
      <c r="AB566" s="55">
        <f aca="true" t="shared" si="2445" ref="AB566:AB570">AB567</f>
        <v>0</v>
      </c>
      <c r="AC566" s="55">
        <f aca="true" t="shared" si="2446" ref="AC566:AC570">AC567</f>
        <v>0</v>
      </c>
      <c r="AD566" s="55">
        <f aca="true" t="shared" si="2447" ref="AD566:AD570">AD567</f>
        <v>0</v>
      </c>
      <c r="AE566" s="55">
        <f aca="true" t="shared" si="2448" ref="AE566:AE570">AE567</f>
        <v>597000</v>
      </c>
      <c r="AF566" s="50">
        <v>0</v>
      </c>
      <c r="AG566" s="50">
        <v>0</v>
      </c>
      <c r="AH566" s="50">
        <v>213101.72</v>
      </c>
      <c r="AI566" s="50">
        <v>0</v>
      </c>
      <c r="AJ566" s="50">
        <v>186898.28</v>
      </c>
      <c r="AK566" s="51">
        <v>0.5327543</v>
      </c>
      <c r="AL566" s="50">
        <v>0</v>
      </c>
      <c r="AM566" s="51">
        <v>0</v>
      </c>
      <c r="AN566" s="50">
        <v>0</v>
      </c>
    </row>
    <row r="567" spans="1:40" s="58" customFormat="1" ht="15.75" outlineLevel="6">
      <c r="A567" s="59" t="s">
        <v>468</v>
      </c>
      <c r="B567" s="60" t="s">
        <v>17</v>
      </c>
      <c r="C567" s="60" t="s">
        <v>473</v>
      </c>
      <c r="D567" s="60" t="s">
        <v>24</v>
      </c>
      <c r="E567" s="60"/>
      <c r="F567" s="61" t="s">
        <v>18</v>
      </c>
      <c r="G567" s="61"/>
      <c r="H567" s="61"/>
      <c r="I567" s="61"/>
      <c r="J567" s="61"/>
      <c r="K567" s="61"/>
      <c r="L567" s="61"/>
      <c r="M567" s="62">
        <f t="shared" si="2430"/>
        <v>1050000</v>
      </c>
      <c r="N567" s="62">
        <f t="shared" si="2431"/>
        <v>1050000</v>
      </c>
      <c r="O567" s="62">
        <f t="shared" si="2432"/>
        <v>0</v>
      </c>
      <c r="P567" s="62">
        <f t="shared" si="2433"/>
        <v>0</v>
      </c>
      <c r="Q567" s="62">
        <f t="shared" si="2434"/>
        <v>0</v>
      </c>
      <c r="R567" s="62">
        <f t="shared" si="2435"/>
        <v>0</v>
      </c>
      <c r="S567" s="62">
        <f t="shared" si="2436"/>
        <v>0</v>
      </c>
      <c r="T567" s="62">
        <f t="shared" si="2437"/>
        <v>0</v>
      </c>
      <c r="U567" s="62">
        <f t="shared" si="2438"/>
        <v>0</v>
      </c>
      <c r="V567" s="62">
        <f t="shared" si="2439"/>
        <v>0</v>
      </c>
      <c r="W567" s="62">
        <f t="shared" si="2440"/>
        <v>0</v>
      </c>
      <c r="X567" s="62">
        <f t="shared" si="2441"/>
        <v>0</v>
      </c>
      <c r="Y567" s="62">
        <f t="shared" si="2442"/>
        <v>0</v>
      </c>
      <c r="Z567" s="62">
        <f t="shared" si="2443"/>
        <v>0</v>
      </c>
      <c r="AA567" s="62">
        <f t="shared" si="2444"/>
        <v>0</v>
      </c>
      <c r="AB567" s="62">
        <f t="shared" si="2445"/>
        <v>0</v>
      </c>
      <c r="AC567" s="62">
        <f t="shared" si="2446"/>
        <v>0</v>
      </c>
      <c r="AD567" s="62">
        <f t="shared" si="2447"/>
        <v>0</v>
      </c>
      <c r="AE567" s="62">
        <f t="shared" si="2448"/>
        <v>597000</v>
      </c>
      <c r="AF567" s="56">
        <v>0</v>
      </c>
      <c r="AG567" s="56">
        <v>0</v>
      </c>
      <c r="AH567" s="56">
        <v>213101.72</v>
      </c>
      <c r="AI567" s="56">
        <v>0</v>
      </c>
      <c r="AJ567" s="56">
        <v>186898.28</v>
      </c>
      <c r="AK567" s="57">
        <v>0.5327543</v>
      </c>
      <c r="AL567" s="56">
        <v>0</v>
      </c>
      <c r="AM567" s="57">
        <v>0</v>
      </c>
      <c r="AN567" s="56">
        <v>0</v>
      </c>
    </row>
    <row r="568" spans="1:40" ht="38.25" outlineLevel="7">
      <c r="A568" s="59" t="s">
        <v>469</v>
      </c>
      <c r="B568" s="60" t="s">
        <v>17</v>
      </c>
      <c r="C568" s="60" t="s">
        <v>473</v>
      </c>
      <c r="D568" s="60" t="s">
        <v>66</v>
      </c>
      <c r="E568" s="60"/>
      <c r="F568" s="61" t="s">
        <v>18</v>
      </c>
      <c r="G568" s="61"/>
      <c r="H568" s="61"/>
      <c r="I568" s="61"/>
      <c r="J568" s="61"/>
      <c r="K568" s="61"/>
      <c r="L568" s="61"/>
      <c r="M568" s="62">
        <f t="shared" si="2430"/>
        <v>1050000</v>
      </c>
      <c r="N568" s="62">
        <f t="shared" si="2431"/>
        <v>1050000</v>
      </c>
      <c r="O568" s="62">
        <f t="shared" si="2432"/>
        <v>0</v>
      </c>
      <c r="P568" s="62">
        <f t="shared" si="2433"/>
        <v>0</v>
      </c>
      <c r="Q568" s="62">
        <f t="shared" si="2434"/>
        <v>0</v>
      </c>
      <c r="R568" s="62">
        <f t="shared" si="2435"/>
        <v>0</v>
      </c>
      <c r="S568" s="62">
        <f t="shared" si="2436"/>
        <v>0</v>
      </c>
      <c r="T568" s="62">
        <f t="shared" si="2437"/>
        <v>0</v>
      </c>
      <c r="U568" s="62">
        <f t="shared" si="2438"/>
        <v>0</v>
      </c>
      <c r="V568" s="62">
        <f t="shared" si="2439"/>
        <v>0</v>
      </c>
      <c r="W568" s="62">
        <f t="shared" si="2440"/>
        <v>0</v>
      </c>
      <c r="X568" s="62">
        <f t="shared" si="2441"/>
        <v>0</v>
      </c>
      <c r="Y568" s="62">
        <f t="shared" si="2442"/>
        <v>0</v>
      </c>
      <c r="Z568" s="62">
        <f t="shared" si="2443"/>
        <v>0</v>
      </c>
      <c r="AA568" s="62">
        <f t="shared" si="2444"/>
        <v>0</v>
      </c>
      <c r="AB568" s="62">
        <f t="shared" si="2445"/>
        <v>0</v>
      </c>
      <c r="AC568" s="62">
        <f t="shared" si="2446"/>
        <v>0</v>
      </c>
      <c r="AD568" s="62">
        <f t="shared" si="2447"/>
        <v>0</v>
      </c>
      <c r="AE568" s="62">
        <f t="shared" si="2448"/>
        <v>597000</v>
      </c>
      <c r="AF568" s="50">
        <v>0</v>
      </c>
      <c r="AG568" s="50">
        <v>0</v>
      </c>
      <c r="AH568" s="50">
        <v>213101.72</v>
      </c>
      <c r="AI568" s="50">
        <v>0</v>
      </c>
      <c r="AJ568" s="50">
        <v>186898.28</v>
      </c>
      <c r="AK568" s="51">
        <v>0.5327543</v>
      </c>
      <c r="AL568" s="50">
        <v>0</v>
      </c>
      <c r="AM568" s="51">
        <v>0</v>
      </c>
      <c r="AN568" s="50">
        <v>0</v>
      </c>
    </row>
    <row r="569" spans="1:40" ht="38.25" outlineLevel="7">
      <c r="A569" s="59" t="s">
        <v>470</v>
      </c>
      <c r="B569" s="60" t="s">
        <v>17</v>
      </c>
      <c r="C569" s="60" t="s">
        <v>473</v>
      </c>
      <c r="D569" s="60" t="s">
        <v>471</v>
      </c>
      <c r="E569" s="60"/>
      <c r="F569" s="61" t="s">
        <v>18</v>
      </c>
      <c r="G569" s="61"/>
      <c r="H569" s="61"/>
      <c r="I569" s="61"/>
      <c r="J569" s="61"/>
      <c r="K569" s="61"/>
      <c r="L569" s="61"/>
      <c r="M569" s="62">
        <f t="shared" si="2430"/>
        <v>1050000</v>
      </c>
      <c r="N569" s="62">
        <f t="shared" si="2431"/>
        <v>1050000</v>
      </c>
      <c r="O569" s="62">
        <f t="shared" si="2432"/>
        <v>0</v>
      </c>
      <c r="P569" s="62">
        <f t="shared" si="2433"/>
        <v>0</v>
      </c>
      <c r="Q569" s="62">
        <f t="shared" si="2434"/>
        <v>0</v>
      </c>
      <c r="R569" s="62">
        <f t="shared" si="2435"/>
        <v>0</v>
      </c>
      <c r="S569" s="62">
        <f t="shared" si="2436"/>
        <v>0</v>
      </c>
      <c r="T569" s="62">
        <f t="shared" si="2437"/>
        <v>0</v>
      </c>
      <c r="U569" s="62">
        <f t="shared" si="2438"/>
        <v>0</v>
      </c>
      <c r="V569" s="62">
        <f t="shared" si="2439"/>
        <v>0</v>
      </c>
      <c r="W569" s="62">
        <f t="shared" si="2440"/>
        <v>0</v>
      </c>
      <c r="X569" s="62">
        <f t="shared" si="2441"/>
        <v>0</v>
      </c>
      <c r="Y569" s="62">
        <f t="shared" si="2442"/>
        <v>0</v>
      </c>
      <c r="Z569" s="62">
        <f t="shared" si="2443"/>
        <v>0</v>
      </c>
      <c r="AA569" s="62">
        <f t="shared" si="2444"/>
        <v>0</v>
      </c>
      <c r="AB569" s="62">
        <f t="shared" si="2445"/>
        <v>0</v>
      </c>
      <c r="AC569" s="62">
        <f t="shared" si="2446"/>
        <v>0</v>
      </c>
      <c r="AD569" s="62">
        <f t="shared" si="2447"/>
        <v>0</v>
      </c>
      <c r="AE569" s="62">
        <f t="shared" si="2448"/>
        <v>597000</v>
      </c>
      <c r="AF569" s="50">
        <v>0</v>
      </c>
      <c r="AG569" s="50">
        <v>0</v>
      </c>
      <c r="AH569" s="50">
        <v>213101.72</v>
      </c>
      <c r="AI569" s="50">
        <v>0</v>
      </c>
      <c r="AJ569" s="50">
        <v>186898.28</v>
      </c>
      <c r="AK569" s="51">
        <v>0.5327543</v>
      </c>
      <c r="AL569" s="50">
        <v>0</v>
      </c>
      <c r="AM569" s="51">
        <v>0</v>
      </c>
      <c r="AN569" s="50">
        <v>0</v>
      </c>
    </row>
    <row r="570" spans="1:40" ht="26.25" outlineLevel="2">
      <c r="A570" s="59" t="s">
        <v>434</v>
      </c>
      <c r="B570" s="60" t="s">
        <v>17</v>
      </c>
      <c r="C570" s="60" t="s">
        <v>473</v>
      </c>
      <c r="D570" s="60" t="s">
        <v>471</v>
      </c>
      <c r="E570" s="60" t="s">
        <v>33</v>
      </c>
      <c r="F570" s="61" t="s">
        <v>18</v>
      </c>
      <c r="G570" s="61"/>
      <c r="H570" s="61"/>
      <c r="I570" s="61"/>
      <c r="J570" s="61"/>
      <c r="K570" s="61"/>
      <c r="L570" s="61"/>
      <c r="M570" s="62">
        <f t="shared" si="2430"/>
        <v>1050000</v>
      </c>
      <c r="N570" s="62">
        <f t="shared" si="2431"/>
        <v>1050000</v>
      </c>
      <c r="O570" s="62">
        <f t="shared" si="2432"/>
        <v>0</v>
      </c>
      <c r="P570" s="62">
        <f t="shared" si="2433"/>
        <v>0</v>
      </c>
      <c r="Q570" s="62">
        <f t="shared" si="2434"/>
        <v>0</v>
      </c>
      <c r="R570" s="62">
        <f t="shared" si="2435"/>
        <v>0</v>
      </c>
      <c r="S570" s="62">
        <f t="shared" si="2436"/>
        <v>0</v>
      </c>
      <c r="T570" s="62">
        <f t="shared" si="2437"/>
        <v>0</v>
      </c>
      <c r="U570" s="62">
        <f t="shared" si="2438"/>
        <v>0</v>
      </c>
      <c r="V570" s="62">
        <f t="shared" si="2439"/>
        <v>0</v>
      </c>
      <c r="W570" s="62">
        <f t="shared" si="2440"/>
        <v>0</v>
      </c>
      <c r="X570" s="62">
        <f t="shared" si="2441"/>
        <v>0</v>
      </c>
      <c r="Y570" s="62">
        <f t="shared" si="2442"/>
        <v>0</v>
      </c>
      <c r="Z570" s="62">
        <f t="shared" si="2443"/>
        <v>0</v>
      </c>
      <c r="AA570" s="62">
        <f t="shared" si="2444"/>
        <v>0</v>
      </c>
      <c r="AB570" s="62">
        <f t="shared" si="2445"/>
        <v>0</v>
      </c>
      <c r="AC570" s="62">
        <f t="shared" si="2446"/>
        <v>0</v>
      </c>
      <c r="AD570" s="62">
        <f t="shared" si="2447"/>
        <v>0</v>
      </c>
      <c r="AE570" s="62">
        <f t="shared" si="2448"/>
        <v>597000</v>
      </c>
      <c r="AF570" s="50">
        <v>0</v>
      </c>
      <c r="AG570" s="50">
        <v>0</v>
      </c>
      <c r="AH570" s="50">
        <v>111429647.94</v>
      </c>
      <c r="AI570" s="50">
        <v>0</v>
      </c>
      <c r="AJ570" s="50">
        <v>13392752.56</v>
      </c>
      <c r="AK570" s="51">
        <v>0.8927055359746907</v>
      </c>
      <c r="AL570" s="50">
        <v>0</v>
      </c>
      <c r="AM570" s="51">
        <v>0</v>
      </c>
      <c r="AN570" s="50">
        <v>0</v>
      </c>
    </row>
    <row r="571" spans="1:40" ht="26.25" outlineLevel="3">
      <c r="A571" s="59" t="s">
        <v>435</v>
      </c>
      <c r="B571" s="60" t="s">
        <v>17</v>
      </c>
      <c r="C571" s="60" t="s">
        <v>473</v>
      </c>
      <c r="D571" s="60" t="s">
        <v>471</v>
      </c>
      <c r="E571" s="60" t="s">
        <v>35</v>
      </c>
      <c r="F571" s="61" t="s">
        <v>18</v>
      </c>
      <c r="G571" s="61"/>
      <c r="H571" s="61"/>
      <c r="I571" s="61"/>
      <c r="J571" s="61"/>
      <c r="K571" s="61"/>
      <c r="L571" s="61"/>
      <c r="M571" s="62">
        <v>1050000</v>
      </c>
      <c r="N571" s="62">
        <v>1050000</v>
      </c>
      <c r="O571" s="63"/>
      <c r="P571" s="63"/>
      <c r="Q571" s="63"/>
      <c r="R571" s="63"/>
      <c r="S571" s="63"/>
      <c r="T571" s="63"/>
      <c r="U571" s="63"/>
      <c r="V571" s="63"/>
      <c r="W571" s="63"/>
      <c r="X571" s="63"/>
      <c r="Y571" s="63"/>
      <c r="Z571" s="63"/>
      <c r="AA571" s="63"/>
      <c r="AB571" s="63"/>
      <c r="AC571" s="63"/>
      <c r="AD571" s="63"/>
      <c r="AE571" s="62">
        <v>597000</v>
      </c>
      <c r="AF571" s="50">
        <v>0</v>
      </c>
      <c r="AG571" s="50">
        <v>0</v>
      </c>
      <c r="AH571" s="50">
        <v>1853206.15</v>
      </c>
      <c r="AI571" s="50">
        <v>0</v>
      </c>
      <c r="AJ571" s="50">
        <v>646793.85</v>
      </c>
      <c r="AK571" s="51">
        <v>0.74128246</v>
      </c>
      <c r="AL571" s="50">
        <v>0</v>
      </c>
      <c r="AM571" s="51">
        <v>0</v>
      </c>
      <c r="AN571" s="50">
        <v>0</v>
      </c>
    </row>
    <row r="572" spans="1:40" ht="26.25" outlineLevel="4">
      <c r="A572" s="46" t="s">
        <v>474</v>
      </c>
      <c r="B572" s="47" t="s">
        <v>17</v>
      </c>
      <c r="C572" s="47" t="s">
        <v>475</v>
      </c>
      <c r="D572" s="47"/>
      <c r="E572" s="47"/>
      <c r="F572" s="48" t="s">
        <v>18</v>
      </c>
      <c r="G572" s="48"/>
      <c r="H572" s="48"/>
      <c r="I572" s="48"/>
      <c r="J572" s="48"/>
      <c r="K572" s="48"/>
      <c r="L572" s="48"/>
      <c r="M572" s="49">
        <f aca="true" t="shared" si="2449" ref="M572:M577">M573</f>
        <v>24933606.56</v>
      </c>
      <c r="N572" s="49">
        <f aca="true" t="shared" si="2450" ref="N572:N577">N573</f>
        <v>24933606.56</v>
      </c>
      <c r="O572" s="49">
        <f aca="true" t="shared" si="2451" ref="O572:O577">O573</f>
        <v>24933606.56</v>
      </c>
      <c r="P572" s="49">
        <f aca="true" t="shared" si="2452" ref="P572:P577">P573</f>
        <v>24933606.56</v>
      </c>
      <c r="Q572" s="49">
        <f aca="true" t="shared" si="2453" ref="Q572:Q577">Q573</f>
        <v>24933606.56</v>
      </c>
      <c r="R572" s="49">
        <f aca="true" t="shared" si="2454" ref="R572:R577">R573</f>
        <v>24933606.56</v>
      </c>
      <c r="S572" s="49">
        <f aca="true" t="shared" si="2455" ref="S572:S577">S573</f>
        <v>24933606.56</v>
      </c>
      <c r="T572" s="49">
        <f aca="true" t="shared" si="2456" ref="T572:T577">T573</f>
        <v>24933606.56</v>
      </c>
      <c r="U572" s="49">
        <f aca="true" t="shared" si="2457" ref="U572:U577">U573</f>
        <v>24933606.56</v>
      </c>
      <c r="V572" s="49">
        <f aca="true" t="shared" si="2458" ref="V572:V577">V573</f>
        <v>24933606.56</v>
      </c>
      <c r="W572" s="49">
        <f aca="true" t="shared" si="2459" ref="W572:W577">W573</f>
        <v>24933606.56</v>
      </c>
      <c r="X572" s="49">
        <f aca="true" t="shared" si="2460" ref="X572:X577">X573</f>
        <v>24933606.56</v>
      </c>
      <c r="Y572" s="49">
        <f aca="true" t="shared" si="2461" ref="Y572:Y577">Y573</f>
        <v>24933606.56</v>
      </c>
      <c r="Z572" s="49">
        <f aca="true" t="shared" si="2462" ref="Z572:Z577">Z573</f>
        <v>24933606.56</v>
      </c>
      <c r="AA572" s="49">
        <f aca="true" t="shared" si="2463" ref="AA572:AA577">AA573</f>
        <v>24933606.56</v>
      </c>
      <c r="AB572" s="49">
        <f aca="true" t="shared" si="2464" ref="AB572:AB577">AB573</f>
        <v>24933606.56</v>
      </c>
      <c r="AC572" s="49">
        <f aca="true" t="shared" si="2465" ref="AC572:AC577">AC573</f>
        <v>24933606.56</v>
      </c>
      <c r="AD572" s="49">
        <f aca="true" t="shared" si="2466" ref="AD572:AD577">AD573</f>
        <v>24933606.56</v>
      </c>
      <c r="AE572" s="49">
        <f aca="true" t="shared" si="2467" ref="AE572:AE577">AE573</f>
        <v>13028226.66</v>
      </c>
      <c r="AF572" s="50">
        <v>0</v>
      </c>
      <c r="AG572" s="50">
        <v>0</v>
      </c>
      <c r="AH572" s="50">
        <v>1853206.15</v>
      </c>
      <c r="AI572" s="50">
        <v>0</v>
      </c>
      <c r="AJ572" s="50">
        <v>646793.85</v>
      </c>
      <c r="AK572" s="51">
        <v>0.74128246</v>
      </c>
      <c r="AL572" s="50">
        <v>0</v>
      </c>
      <c r="AM572" s="51">
        <v>0</v>
      </c>
      <c r="AN572" s="50">
        <v>0</v>
      </c>
    </row>
    <row r="573" spans="1:40" s="45" customFormat="1" ht="26.25" outlineLevel="6">
      <c r="A573" s="52" t="s">
        <v>476</v>
      </c>
      <c r="B573" s="53" t="s">
        <v>17</v>
      </c>
      <c r="C573" s="53" t="s">
        <v>477</v>
      </c>
      <c r="D573" s="53"/>
      <c r="E573" s="53"/>
      <c r="F573" s="54" t="s">
        <v>18</v>
      </c>
      <c r="G573" s="54"/>
      <c r="H573" s="54"/>
      <c r="I573" s="54"/>
      <c r="J573" s="54"/>
      <c r="K573" s="54"/>
      <c r="L573" s="54"/>
      <c r="M573" s="55">
        <f t="shared" si="2449"/>
        <v>24933606.56</v>
      </c>
      <c r="N573" s="55">
        <f t="shared" si="2450"/>
        <v>24933606.56</v>
      </c>
      <c r="O573" s="55">
        <f t="shared" si="2451"/>
        <v>24933606.56</v>
      </c>
      <c r="P573" s="55">
        <f t="shared" si="2452"/>
        <v>24933606.56</v>
      </c>
      <c r="Q573" s="55">
        <f t="shared" si="2453"/>
        <v>24933606.56</v>
      </c>
      <c r="R573" s="55">
        <f t="shared" si="2454"/>
        <v>24933606.56</v>
      </c>
      <c r="S573" s="55">
        <f t="shared" si="2455"/>
        <v>24933606.56</v>
      </c>
      <c r="T573" s="55">
        <f t="shared" si="2456"/>
        <v>24933606.56</v>
      </c>
      <c r="U573" s="55">
        <f t="shared" si="2457"/>
        <v>24933606.56</v>
      </c>
      <c r="V573" s="55">
        <f t="shared" si="2458"/>
        <v>24933606.56</v>
      </c>
      <c r="W573" s="55">
        <f t="shared" si="2459"/>
        <v>24933606.56</v>
      </c>
      <c r="X573" s="55">
        <f t="shared" si="2460"/>
        <v>24933606.56</v>
      </c>
      <c r="Y573" s="55">
        <f t="shared" si="2461"/>
        <v>24933606.56</v>
      </c>
      <c r="Z573" s="55">
        <f t="shared" si="2462"/>
        <v>24933606.56</v>
      </c>
      <c r="AA573" s="55">
        <f t="shared" si="2463"/>
        <v>24933606.56</v>
      </c>
      <c r="AB573" s="55">
        <f t="shared" si="2464"/>
        <v>24933606.56</v>
      </c>
      <c r="AC573" s="55">
        <f t="shared" si="2465"/>
        <v>24933606.56</v>
      </c>
      <c r="AD573" s="55">
        <f t="shared" si="2466"/>
        <v>24933606.56</v>
      </c>
      <c r="AE573" s="55">
        <f t="shared" si="2467"/>
        <v>13028226.66</v>
      </c>
      <c r="AF573" s="50">
        <v>0</v>
      </c>
      <c r="AG573" s="50">
        <v>0</v>
      </c>
      <c r="AH573" s="50">
        <v>1853206.15</v>
      </c>
      <c r="AI573" s="50">
        <v>0</v>
      </c>
      <c r="AJ573" s="50">
        <v>646793.85</v>
      </c>
      <c r="AK573" s="51">
        <v>0.74128246</v>
      </c>
      <c r="AL573" s="50">
        <v>0</v>
      </c>
      <c r="AM573" s="51">
        <v>0</v>
      </c>
      <c r="AN573" s="50">
        <v>0</v>
      </c>
    </row>
    <row r="574" spans="1:40" s="58" customFormat="1" ht="15.75" outlineLevel="7">
      <c r="A574" s="59" t="s">
        <v>468</v>
      </c>
      <c r="B574" s="60" t="s">
        <v>17</v>
      </c>
      <c r="C574" s="60" t="s">
        <v>477</v>
      </c>
      <c r="D574" s="60" t="s">
        <v>24</v>
      </c>
      <c r="E574" s="60"/>
      <c r="F574" s="61" t="s">
        <v>18</v>
      </c>
      <c r="G574" s="61"/>
      <c r="H574" s="61"/>
      <c r="I574" s="61"/>
      <c r="J574" s="61"/>
      <c r="K574" s="61"/>
      <c r="L574" s="61"/>
      <c r="M574" s="62">
        <f t="shared" si="2449"/>
        <v>24933606.56</v>
      </c>
      <c r="N574" s="62">
        <f t="shared" si="2450"/>
        <v>24933606.56</v>
      </c>
      <c r="O574" s="62">
        <f t="shared" si="2451"/>
        <v>24933606.56</v>
      </c>
      <c r="P574" s="62">
        <f t="shared" si="2452"/>
        <v>24933606.56</v>
      </c>
      <c r="Q574" s="62">
        <f t="shared" si="2453"/>
        <v>24933606.56</v>
      </c>
      <c r="R574" s="62">
        <f t="shared" si="2454"/>
        <v>24933606.56</v>
      </c>
      <c r="S574" s="62">
        <f t="shared" si="2455"/>
        <v>24933606.56</v>
      </c>
      <c r="T574" s="62">
        <f t="shared" si="2456"/>
        <v>24933606.56</v>
      </c>
      <c r="U574" s="62">
        <f t="shared" si="2457"/>
        <v>24933606.56</v>
      </c>
      <c r="V574" s="62">
        <f t="shared" si="2458"/>
        <v>24933606.56</v>
      </c>
      <c r="W574" s="62">
        <f t="shared" si="2459"/>
        <v>24933606.56</v>
      </c>
      <c r="X574" s="62">
        <f t="shared" si="2460"/>
        <v>24933606.56</v>
      </c>
      <c r="Y574" s="62">
        <f t="shared" si="2461"/>
        <v>24933606.56</v>
      </c>
      <c r="Z574" s="62">
        <f t="shared" si="2462"/>
        <v>24933606.56</v>
      </c>
      <c r="AA574" s="62">
        <f t="shared" si="2463"/>
        <v>24933606.56</v>
      </c>
      <c r="AB574" s="62">
        <f t="shared" si="2464"/>
        <v>24933606.56</v>
      </c>
      <c r="AC574" s="62">
        <f t="shared" si="2465"/>
        <v>24933606.56</v>
      </c>
      <c r="AD574" s="62">
        <f t="shared" si="2466"/>
        <v>24933606.56</v>
      </c>
      <c r="AE574" s="62">
        <f t="shared" si="2467"/>
        <v>13028226.66</v>
      </c>
      <c r="AF574" s="56">
        <v>0</v>
      </c>
      <c r="AG574" s="56">
        <v>0</v>
      </c>
      <c r="AH574" s="56">
        <v>1853206.15</v>
      </c>
      <c r="AI574" s="56">
        <v>0</v>
      </c>
      <c r="AJ574" s="56">
        <v>646793.85</v>
      </c>
      <c r="AK574" s="57">
        <v>0.74128246</v>
      </c>
      <c r="AL574" s="56">
        <v>0</v>
      </c>
      <c r="AM574" s="57">
        <v>0</v>
      </c>
      <c r="AN574" s="56">
        <v>0</v>
      </c>
    </row>
    <row r="575" spans="1:40" ht="38.25" outlineLevel="7">
      <c r="A575" s="59" t="s">
        <v>469</v>
      </c>
      <c r="B575" s="60" t="s">
        <v>17</v>
      </c>
      <c r="C575" s="60" t="s">
        <v>477</v>
      </c>
      <c r="D575" s="60" t="s">
        <v>66</v>
      </c>
      <c r="E575" s="60"/>
      <c r="F575" s="61" t="s">
        <v>18</v>
      </c>
      <c r="G575" s="61"/>
      <c r="H575" s="61"/>
      <c r="I575" s="61"/>
      <c r="J575" s="61"/>
      <c r="K575" s="61"/>
      <c r="L575" s="61"/>
      <c r="M575" s="62">
        <f t="shared" si="2449"/>
        <v>24933606.56</v>
      </c>
      <c r="N575" s="62">
        <f t="shared" si="2450"/>
        <v>24933606.56</v>
      </c>
      <c r="O575" s="62">
        <f t="shared" si="2451"/>
        <v>24933606.56</v>
      </c>
      <c r="P575" s="62">
        <f t="shared" si="2452"/>
        <v>24933606.56</v>
      </c>
      <c r="Q575" s="62">
        <f t="shared" si="2453"/>
        <v>24933606.56</v>
      </c>
      <c r="R575" s="62">
        <f t="shared" si="2454"/>
        <v>24933606.56</v>
      </c>
      <c r="S575" s="62">
        <f t="shared" si="2455"/>
        <v>24933606.56</v>
      </c>
      <c r="T575" s="62">
        <f t="shared" si="2456"/>
        <v>24933606.56</v>
      </c>
      <c r="U575" s="62">
        <f t="shared" si="2457"/>
        <v>24933606.56</v>
      </c>
      <c r="V575" s="62">
        <f t="shared" si="2458"/>
        <v>24933606.56</v>
      </c>
      <c r="W575" s="62">
        <f t="shared" si="2459"/>
        <v>24933606.56</v>
      </c>
      <c r="X575" s="62">
        <f t="shared" si="2460"/>
        <v>24933606.56</v>
      </c>
      <c r="Y575" s="62">
        <f t="shared" si="2461"/>
        <v>24933606.56</v>
      </c>
      <c r="Z575" s="62">
        <f t="shared" si="2462"/>
        <v>24933606.56</v>
      </c>
      <c r="AA575" s="62">
        <f t="shared" si="2463"/>
        <v>24933606.56</v>
      </c>
      <c r="AB575" s="62">
        <f t="shared" si="2464"/>
        <v>24933606.56</v>
      </c>
      <c r="AC575" s="62">
        <f t="shared" si="2465"/>
        <v>24933606.56</v>
      </c>
      <c r="AD575" s="62">
        <f t="shared" si="2466"/>
        <v>24933606.56</v>
      </c>
      <c r="AE575" s="62">
        <f t="shared" si="2467"/>
        <v>13028226.66</v>
      </c>
      <c r="AF575" s="50">
        <v>0</v>
      </c>
      <c r="AG575" s="50">
        <v>0</v>
      </c>
      <c r="AH575" s="50">
        <v>1853206.15</v>
      </c>
      <c r="AI575" s="50">
        <v>0</v>
      </c>
      <c r="AJ575" s="50">
        <v>646793.85</v>
      </c>
      <c r="AK575" s="51">
        <v>0.74128246</v>
      </c>
      <c r="AL575" s="50">
        <v>0</v>
      </c>
      <c r="AM575" s="51">
        <v>0</v>
      </c>
      <c r="AN575" s="50">
        <v>0</v>
      </c>
    </row>
    <row r="576" spans="1:40" ht="15.75" outlineLevel="3">
      <c r="A576" s="59" t="s">
        <v>478</v>
      </c>
      <c r="B576" s="60" t="s">
        <v>17</v>
      </c>
      <c r="C576" s="60" t="s">
        <v>477</v>
      </c>
      <c r="D576" s="60" t="s">
        <v>479</v>
      </c>
      <c r="E576" s="60"/>
      <c r="F576" s="61" t="s">
        <v>18</v>
      </c>
      <c r="G576" s="61"/>
      <c r="H576" s="61"/>
      <c r="I576" s="61"/>
      <c r="J576" s="61"/>
      <c r="K576" s="61"/>
      <c r="L576" s="61"/>
      <c r="M576" s="62">
        <f t="shared" si="2449"/>
        <v>24933606.56</v>
      </c>
      <c r="N576" s="62">
        <f t="shared" si="2450"/>
        <v>24933606.56</v>
      </c>
      <c r="O576" s="62">
        <f t="shared" si="2451"/>
        <v>24933606.56</v>
      </c>
      <c r="P576" s="62">
        <f t="shared" si="2452"/>
        <v>24933606.56</v>
      </c>
      <c r="Q576" s="62">
        <f t="shared" si="2453"/>
        <v>24933606.56</v>
      </c>
      <c r="R576" s="62">
        <f t="shared" si="2454"/>
        <v>24933606.56</v>
      </c>
      <c r="S576" s="62">
        <f t="shared" si="2455"/>
        <v>24933606.56</v>
      </c>
      <c r="T576" s="62">
        <f t="shared" si="2456"/>
        <v>24933606.56</v>
      </c>
      <c r="U576" s="62">
        <f t="shared" si="2457"/>
        <v>24933606.56</v>
      </c>
      <c r="V576" s="62">
        <f t="shared" si="2458"/>
        <v>24933606.56</v>
      </c>
      <c r="W576" s="62">
        <f t="shared" si="2459"/>
        <v>24933606.56</v>
      </c>
      <c r="X576" s="62">
        <f t="shared" si="2460"/>
        <v>24933606.56</v>
      </c>
      <c r="Y576" s="62">
        <f t="shared" si="2461"/>
        <v>24933606.56</v>
      </c>
      <c r="Z576" s="62">
        <f t="shared" si="2462"/>
        <v>24933606.56</v>
      </c>
      <c r="AA576" s="62">
        <f t="shared" si="2463"/>
        <v>24933606.56</v>
      </c>
      <c r="AB576" s="62">
        <f t="shared" si="2464"/>
        <v>24933606.56</v>
      </c>
      <c r="AC576" s="62">
        <f t="shared" si="2465"/>
        <v>24933606.56</v>
      </c>
      <c r="AD576" s="62">
        <f t="shared" si="2466"/>
        <v>24933606.56</v>
      </c>
      <c r="AE576" s="62">
        <f t="shared" si="2467"/>
        <v>13028226.66</v>
      </c>
      <c r="AF576" s="50">
        <v>0</v>
      </c>
      <c r="AG576" s="50">
        <v>0</v>
      </c>
      <c r="AH576" s="50">
        <v>15453329.26</v>
      </c>
      <c r="AI576" s="50">
        <v>0</v>
      </c>
      <c r="AJ576" s="50">
        <v>6546511.84</v>
      </c>
      <c r="AK576" s="51">
        <v>0.7024291307267669</v>
      </c>
      <c r="AL576" s="50">
        <v>0</v>
      </c>
      <c r="AM576" s="51">
        <v>0</v>
      </c>
      <c r="AN576" s="50">
        <v>0</v>
      </c>
    </row>
    <row r="577" spans="1:40" ht="26.25" outlineLevel="4">
      <c r="A577" s="59" t="s">
        <v>480</v>
      </c>
      <c r="B577" s="60" t="s">
        <v>17</v>
      </c>
      <c r="C577" s="60" t="s">
        <v>477</v>
      </c>
      <c r="D577" s="60" t="s">
        <v>479</v>
      </c>
      <c r="E577" s="60" t="s">
        <v>481</v>
      </c>
      <c r="F577" s="61" t="s">
        <v>18</v>
      </c>
      <c r="G577" s="61"/>
      <c r="H577" s="61"/>
      <c r="I577" s="61"/>
      <c r="J577" s="61"/>
      <c r="K577" s="61"/>
      <c r="L577" s="61"/>
      <c r="M577" s="62">
        <f t="shared" si="2449"/>
        <v>24933606.56</v>
      </c>
      <c r="N577" s="62">
        <f t="shared" si="2450"/>
        <v>24933606.56</v>
      </c>
      <c r="O577" s="62">
        <f t="shared" si="2451"/>
        <v>24933606.56</v>
      </c>
      <c r="P577" s="62">
        <f t="shared" si="2452"/>
        <v>24933606.56</v>
      </c>
      <c r="Q577" s="62">
        <f t="shared" si="2453"/>
        <v>24933606.56</v>
      </c>
      <c r="R577" s="62">
        <f t="shared" si="2454"/>
        <v>24933606.56</v>
      </c>
      <c r="S577" s="62">
        <f t="shared" si="2455"/>
        <v>24933606.56</v>
      </c>
      <c r="T577" s="62">
        <f t="shared" si="2456"/>
        <v>24933606.56</v>
      </c>
      <c r="U577" s="62">
        <f t="shared" si="2457"/>
        <v>24933606.56</v>
      </c>
      <c r="V577" s="62">
        <f t="shared" si="2458"/>
        <v>24933606.56</v>
      </c>
      <c r="W577" s="62">
        <f t="shared" si="2459"/>
        <v>24933606.56</v>
      </c>
      <c r="X577" s="62">
        <f t="shared" si="2460"/>
        <v>24933606.56</v>
      </c>
      <c r="Y577" s="62">
        <f t="shared" si="2461"/>
        <v>24933606.56</v>
      </c>
      <c r="Z577" s="62">
        <f t="shared" si="2462"/>
        <v>24933606.56</v>
      </c>
      <c r="AA577" s="62">
        <f t="shared" si="2463"/>
        <v>24933606.56</v>
      </c>
      <c r="AB577" s="62">
        <f t="shared" si="2464"/>
        <v>24933606.56</v>
      </c>
      <c r="AC577" s="62">
        <f t="shared" si="2465"/>
        <v>24933606.56</v>
      </c>
      <c r="AD577" s="62">
        <f t="shared" si="2466"/>
        <v>24933606.56</v>
      </c>
      <c r="AE577" s="62">
        <f t="shared" si="2467"/>
        <v>13028226.66</v>
      </c>
      <c r="AF577" s="50">
        <v>0</v>
      </c>
      <c r="AG577" s="50">
        <v>0</v>
      </c>
      <c r="AH577" s="50">
        <v>8658559.26</v>
      </c>
      <c r="AI577" s="50">
        <v>0</v>
      </c>
      <c r="AJ577" s="50">
        <v>3341440.74</v>
      </c>
      <c r="AK577" s="51">
        <v>0.721546605</v>
      </c>
      <c r="AL577" s="50">
        <v>0</v>
      </c>
      <c r="AM577" s="51">
        <v>0</v>
      </c>
      <c r="AN577" s="50">
        <v>0</v>
      </c>
    </row>
    <row r="578" spans="1:40" ht="15.75" outlineLevel="6">
      <c r="A578" s="59" t="s">
        <v>482</v>
      </c>
      <c r="B578" s="60" t="s">
        <v>17</v>
      </c>
      <c r="C578" s="60" t="s">
        <v>477</v>
      </c>
      <c r="D578" s="60" t="s">
        <v>479</v>
      </c>
      <c r="E578" s="60" t="s">
        <v>483</v>
      </c>
      <c r="F578" s="61" t="s">
        <v>18</v>
      </c>
      <c r="G578" s="61"/>
      <c r="H578" s="61"/>
      <c r="I578" s="61"/>
      <c r="J578" s="61"/>
      <c r="K578" s="61"/>
      <c r="L578" s="61"/>
      <c r="M578" s="62">
        <v>24933606.56</v>
      </c>
      <c r="N578" s="62">
        <v>24933606.56</v>
      </c>
      <c r="O578" s="62">
        <v>24933606.56</v>
      </c>
      <c r="P578" s="62">
        <v>24933606.56</v>
      </c>
      <c r="Q578" s="62">
        <v>24933606.56</v>
      </c>
      <c r="R578" s="62">
        <v>24933606.56</v>
      </c>
      <c r="S578" s="62">
        <v>24933606.56</v>
      </c>
      <c r="T578" s="62">
        <v>24933606.56</v>
      </c>
      <c r="U578" s="62">
        <v>24933606.56</v>
      </c>
      <c r="V578" s="62">
        <v>24933606.56</v>
      </c>
      <c r="W578" s="62">
        <v>24933606.56</v>
      </c>
      <c r="X578" s="62">
        <v>24933606.56</v>
      </c>
      <c r="Y578" s="62">
        <v>24933606.56</v>
      </c>
      <c r="Z578" s="62">
        <v>24933606.56</v>
      </c>
      <c r="AA578" s="62">
        <v>24933606.56</v>
      </c>
      <c r="AB578" s="62">
        <v>24933606.56</v>
      </c>
      <c r="AC578" s="62">
        <v>24933606.56</v>
      </c>
      <c r="AD578" s="62">
        <v>24933606.56</v>
      </c>
      <c r="AE578" s="62">
        <v>13028226.66</v>
      </c>
      <c r="AF578" s="50">
        <v>0</v>
      </c>
      <c r="AG578" s="50">
        <v>0</v>
      </c>
      <c r="AH578" s="50">
        <v>8658559.26</v>
      </c>
      <c r="AI578" s="50">
        <v>0</v>
      </c>
      <c r="AJ578" s="50">
        <v>3341440.74</v>
      </c>
      <c r="AK578" s="51">
        <v>0.721546605</v>
      </c>
      <c r="AL578" s="50">
        <v>0</v>
      </c>
      <c r="AM578" s="51">
        <v>0</v>
      </c>
      <c r="AN578" s="50">
        <v>0</v>
      </c>
    </row>
    <row r="579" spans="1:40" ht="38.25" outlineLevel="7">
      <c r="A579" s="46" t="s">
        <v>484</v>
      </c>
      <c r="B579" s="47" t="s">
        <v>17</v>
      </c>
      <c r="C579" s="47" t="s">
        <v>485</v>
      </c>
      <c r="D579" s="47"/>
      <c r="E579" s="47"/>
      <c r="F579" s="48" t="s">
        <v>18</v>
      </c>
      <c r="G579" s="48"/>
      <c r="H579" s="48"/>
      <c r="I579" s="48"/>
      <c r="J579" s="48"/>
      <c r="K579" s="48"/>
      <c r="L579" s="48"/>
      <c r="M579" s="49">
        <f aca="true" t="shared" si="2468" ref="M579:M584">M580</f>
        <v>36440724</v>
      </c>
      <c r="N579" s="49">
        <f aca="true" t="shared" si="2469" ref="N579:N584">N580</f>
        <v>36440724</v>
      </c>
      <c r="O579" s="49">
        <f aca="true" t="shared" si="2470" ref="O579:O584">O580</f>
        <v>0</v>
      </c>
      <c r="P579" s="49">
        <f aca="true" t="shared" si="2471" ref="P579:P584">P580</f>
        <v>0</v>
      </c>
      <c r="Q579" s="49">
        <f aca="true" t="shared" si="2472" ref="Q579:Q584">Q580</f>
        <v>0</v>
      </c>
      <c r="R579" s="49">
        <f aca="true" t="shared" si="2473" ref="R579:R584">R580</f>
        <v>0</v>
      </c>
      <c r="S579" s="49">
        <f aca="true" t="shared" si="2474" ref="S579:S584">S580</f>
        <v>0</v>
      </c>
      <c r="T579" s="49">
        <f aca="true" t="shared" si="2475" ref="T579:T584">T580</f>
        <v>0</v>
      </c>
      <c r="U579" s="49">
        <f aca="true" t="shared" si="2476" ref="U579:U584">U580</f>
        <v>0</v>
      </c>
      <c r="V579" s="49">
        <f aca="true" t="shared" si="2477" ref="V579:V584">V580</f>
        <v>0</v>
      </c>
      <c r="W579" s="49">
        <f aca="true" t="shared" si="2478" ref="W579:W584">W580</f>
        <v>0</v>
      </c>
      <c r="X579" s="49">
        <f aca="true" t="shared" si="2479" ref="X579:X584">X580</f>
        <v>0</v>
      </c>
      <c r="Y579" s="49">
        <f aca="true" t="shared" si="2480" ref="Y579:Y584">Y580</f>
        <v>0</v>
      </c>
      <c r="Z579" s="49">
        <f aca="true" t="shared" si="2481" ref="Z579:Z584">Z580</f>
        <v>0</v>
      </c>
      <c r="AA579" s="49">
        <f aca="true" t="shared" si="2482" ref="AA579:AA584">AA580</f>
        <v>0</v>
      </c>
      <c r="AB579" s="49">
        <f aca="true" t="shared" si="2483" ref="AB579:AB584">AB580</f>
        <v>0</v>
      </c>
      <c r="AC579" s="49">
        <f aca="true" t="shared" si="2484" ref="AC579:AC584">AC580</f>
        <v>0</v>
      </c>
      <c r="AD579" s="49">
        <f aca="true" t="shared" si="2485" ref="AD579:AD584">AD580</f>
        <v>0</v>
      </c>
      <c r="AE579" s="49">
        <f aca="true" t="shared" si="2486" ref="AE579:AE584">AE580</f>
        <v>35600900.85</v>
      </c>
      <c r="AF579" s="50">
        <v>0</v>
      </c>
      <c r="AG579" s="50">
        <v>0</v>
      </c>
      <c r="AH579" s="50">
        <v>8658559.26</v>
      </c>
      <c r="AI579" s="50">
        <v>0</v>
      </c>
      <c r="AJ579" s="50">
        <v>3341440.74</v>
      </c>
      <c r="AK579" s="51">
        <v>0.721546605</v>
      </c>
      <c r="AL579" s="50">
        <v>0</v>
      </c>
      <c r="AM579" s="51">
        <v>0</v>
      </c>
      <c r="AN579" s="50">
        <v>0</v>
      </c>
    </row>
    <row r="580" spans="1:40" ht="26.25" outlineLevel="7">
      <c r="A580" s="52" t="s">
        <v>486</v>
      </c>
      <c r="B580" s="53" t="s">
        <v>17</v>
      </c>
      <c r="C580" s="53" t="s">
        <v>487</v>
      </c>
      <c r="D580" s="53"/>
      <c r="E580" s="53"/>
      <c r="F580" s="54" t="s">
        <v>18</v>
      </c>
      <c r="G580" s="54"/>
      <c r="H580" s="54"/>
      <c r="I580" s="54"/>
      <c r="J580" s="54"/>
      <c r="K580" s="54"/>
      <c r="L580" s="54"/>
      <c r="M580" s="55">
        <f t="shared" si="2468"/>
        <v>36440724</v>
      </c>
      <c r="N580" s="55">
        <f t="shared" si="2469"/>
        <v>36440724</v>
      </c>
      <c r="O580" s="55">
        <f t="shared" si="2470"/>
        <v>0</v>
      </c>
      <c r="P580" s="55">
        <f t="shared" si="2471"/>
        <v>0</v>
      </c>
      <c r="Q580" s="55">
        <f t="shared" si="2472"/>
        <v>0</v>
      </c>
      <c r="R580" s="55">
        <f t="shared" si="2473"/>
        <v>0</v>
      </c>
      <c r="S580" s="55">
        <f t="shared" si="2474"/>
        <v>0</v>
      </c>
      <c r="T580" s="55">
        <f t="shared" si="2475"/>
        <v>0</v>
      </c>
      <c r="U580" s="55">
        <f t="shared" si="2476"/>
        <v>0</v>
      </c>
      <c r="V580" s="55">
        <f t="shared" si="2477"/>
        <v>0</v>
      </c>
      <c r="W580" s="55">
        <f t="shared" si="2478"/>
        <v>0</v>
      </c>
      <c r="X580" s="55">
        <f t="shared" si="2479"/>
        <v>0</v>
      </c>
      <c r="Y580" s="55">
        <f t="shared" si="2480"/>
        <v>0</v>
      </c>
      <c r="Z580" s="55">
        <f t="shared" si="2481"/>
        <v>0</v>
      </c>
      <c r="AA580" s="55">
        <f t="shared" si="2482"/>
        <v>0</v>
      </c>
      <c r="AB580" s="55">
        <f t="shared" si="2483"/>
        <v>0</v>
      </c>
      <c r="AC580" s="55">
        <f t="shared" si="2484"/>
        <v>0</v>
      </c>
      <c r="AD580" s="55">
        <f t="shared" si="2485"/>
        <v>0</v>
      </c>
      <c r="AE580" s="55">
        <f t="shared" si="2486"/>
        <v>35600900.85</v>
      </c>
      <c r="AF580" s="50">
        <v>0</v>
      </c>
      <c r="AG580" s="50">
        <v>0</v>
      </c>
      <c r="AH580" s="50">
        <v>8658559.26</v>
      </c>
      <c r="AI580" s="50">
        <v>0</v>
      </c>
      <c r="AJ580" s="50">
        <v>3341440.74</v>
      </c>
      <c r="AK580" s="51">
        <v>0.721546605</v>
      </c>
      <c r="AL580" s="50">
        <v>0</v>
      </c>
      <c r="AM580" s="51">
        <v>0</v>
      </c>
      <c r="AN580" s="50">
        <v>0</v>
      </c>
    </row>
    <row r="581" spans="1:40" ht="15.75" outlineLevel="4">
      <c r="A581" s="59" t="s">
        <v>468</v>
      </c>
      <c r="B581" s="60" t="s">
        <v>17</v>
      </c>
      <c r="C581" s="60" t="s">
        <v>487</v>
      </c>
      <c r="D581" s="60" t="s">
        <v>24</v>
      </c>
      <c r="E581" s="60"/>
      <c r="F581" s="61" t="s">
        <v>18</v>
      </c>
      <c r="G581" s="61"/>
      <c r="H581" s="61"/>
      <c r="I581" s="61"/>
      <c r="J581" s="61"/>
      <c r="K581" s="61"/>
      <c r="L581" s="61"/>
      <c r="M581" s="62">
        <f t="shared" si="2468"/>
        <v>36440724</v>
      </c>
      <c r="N581" s="62">
        <f t="shared" si="2469"/>
        <v>36440724</v>
      </c>
      <c r="O581" s="62">
        <f t="shared" si="2470"/>
        <v>0</v>
      </c>
      <c r="P581" s="62">
        <f t="shared" si="2471"/>
        <v>0</v>
      </c>
      <c r="Q581" s="62">
        <f t="shared" si="2472"/>
        <v>0</v>
      </c>
      <c r="R581" s="62">
        <f t="shared" si="2473"/>
        <v>0</v>
      </c>
      <c r="S581" s="62">
        <f t="shared" si="2474"/>
        <v>0</v>
      </c>
      <c r="T581" s="62">
        <f t="shared" si="2475"/>
        <v>0</v>
      </c>
      <c r="U581" s="62">
        <f t="shared" si="2476"/>
        <v>0</v>
      </c>
      <c r="V581" s="62">
        <f t="shared" si="2477"/>
        <v>0</v>
      </c>
      <c r="W581" s="62">
        <f t="shared" si="2478"/>
        <v>0</v>
      </c>
      <c r="X581" s="62">
        <f t="shared" si="2479"/>
        <v>0</v>
      </c>
      <c r="Y581" s="62">
        <f t="shared" si="2480"/>
        <v>0</v>
      </c>
      <c r="Z581" s="62">
        <f t="shared" si="2481"/>
        <v>0</v>
      </c>
      <c r="AA581" s="62">
        <f t="shared" si="2482"/>
        <v>0</v>
      </c>
      <c r="AB581" s="62">
        <f t="shared" si="2483"/>
        <v>0</v>
      </c>
      <c r="AC581" s="62">
        <f t="shared" si="2484"/>
        <v>0</v>
      </c>
      <c r="AD581" s="62">
        <f t="shared" si="2485"/>
        <v>0</v>
      </c>
      <c r="AE581" s="62">
        <f t="shared" si="2486"/>
        <v>35600900.85</v>
      </c>
      <c r="AF581" s="50">
        <v>0</v>
      </c>
      <c r="AG581" s="50">
        <v>0</v>
      </c>
      <c r="AH581" s="50">
        <v>6794770</v>
      </c>
      <c r="AI581" s="50">
        <v>0</v>
      </c>
      <c r="AJ581" s="50">
        <v>3205071.1</v>
      </c>
      <c r="AK581" s="51">
        <v>0.6794877970610953</v>
      </c>
      <c r="AL581" s="50">
        <v>0</v>
      </c>
      <c r="AM581" s="51">
        <v>0</v>
      </c>
      <c r="AN581" s="50">
        <v>0</v>
      </c>
    </row>
    <row r="582" spans="1:40" ht="38.25" outlineLevel="6">
      <c r="A582" s="59" t="s">
        <v>488</v>
      </c>
      <c r="B582" s="60" t="s">
        <v>17</v>
      </c>
      <c r="C582" s="60" t="s">
        <v>487</v>
      </c>
      <c r="D582" s="60" t="s">
        <v>489</v>
      </c>
      <c r="E582" s="60"/>
      <c r="F582" s="61" t="s">
        <v>18</v>
      </c>
      <c r="G582" s="61"/>
      <c r="H582" s="61"/>
      <c r="I582" s="61"/>
      <c r="J582" s="61"/>
      <c r="K582" s="61"/>
      <c r="L582" s="61"/>
      <c r="M582" s="62">
        <f t="shared" si="2468"/>
        <v>36440724</v>
      </c>
      <c r="N582" s="62">
        <f t="shared" si="2469"/>
        <v>36440724</v>
      </c>
      <c r="O582" s="62">
        <f t="shared" si="2470"/>
        <v>0</v>
      </c>
      <c r="P582" s="62">
        <f t="shared" si="2471"/>
        <v>0</v>
      </c>
      <c r="Q582" s="62">
        <f t="shared" si="2472"/>
        <v>0</v>
      </c>
      <c r="R582" s="62">
        <f t="shared" si="2473"/>
        <v>0</v>
      </c>
      <c r="S582" s="62">
        <f t="shared" si="2474"/>
        <v>0</v>
      </c>
      <c r="T582" s="62">
        <f t="shared" si="2475"/>
        <v>0</v>
      </c>
      <c r="U582" s="62">
        <f t="shared" si="2476"/>
        <v>0</v>
      </c>
      <c r="V582" s="62">
        <f t="shared" si="2477"/>
        <v>0</v>
      </c>
      <c r="W582" s="62">
        <f t="shared" si="2478"/>
        <v>0</v>
      </c>
      <c r="X582" s="62">
        <f t="shared" si="2479"/>
        <v>0</v>
      </c>
      <c r="Y582" s="62">
        <f t="shared" si="2480"/>
        <v>0</v>
      </c>
      <c r="Z582" s="62">
        <f t="shared" si="2481"/>
        <v>0</v>
      </c>
      <c r="AA582" s="62">
        <f t="shared" si="2482"/>
        <v>0</v>
      </c>
      <c r="AB582" s="62">
        <f t="shared" si="2483"/>
        <v>0</v>
      </c>
      <c r="AC582" s="62">
        <f t="shared" si="2484"/>
        <v>0</v>
      </c>
      <c r="AD582" s="62">
        <f t="shared" si="2485"/>
        <v>0</v>
      </c>
      <c r="AE582" s="62">
        <f t="shared" si="2486"/>
        <v>35600900.85</v>
      </c>
      <c r="AF582" s="50">
        <v>0</v>
      </c>
      <c r="AG582" s="50">
        <v>0</v>
      </c>
      <c r="AH582" s="50">
        <v>6698164</v>
      </c>
      <c r="AI582" s="50">
        <v>0</v>
      </c>
      <c r="AJ582" s="50">
        <v>901836</v>
      </c>
      <c r="AK582" s="51">
        <v>0.8813373684210526</v>
      </c>
      <c r="AL582" s="50">
        <v>0</v>
      </c>
      <c r="AM582" s="51">
        <v>0</v>
      </c>
      <c r="AN582" s="50">
        <v>0</v>
      </c>
    </row>
    <row r="583" spans="1:40" ht="38.25" outlineLevel="7">
      <c r="A583" s="59" t="s">
        <v>490</v>
      </c>
      <c r="B583" s="60" t="s">
        <v>17</v>
      </c>
      <c r="C583" s="60" t="s">
        <v>487</v>
      </c>
      <c r="D583" s="60" t="s">
        <v>491</v>
      </c>
      <c r="E583" s="60"/>
      <c r="F583" s="61" t="s">
        <v>18</v>
      </c>
      <c r="G583" s="61"/>
      <c r="H583" s="61"/>
      <c r="I583" s="61"/>
      <c r="J583" s="61"/>
      <c r="K583" s="61"/>
      <c r="L583" s="61"/>
      <c r="M583" s="62">
        <f t="shared" si="2468"/>
        <v>36440724</v>
      </c>
      <c r="N583" s="62">
        <f t="shared" si="2469"/>
        <v>36440724</v>
      </c>
      <c r="O583" s="62">
        <f t="shared" si="2470"/>
        <v>0</v>
      </c>
      <c r="P583" s="62">
        <f t="shared" si="2471"/>
        <v>0</v>
      </c>
      <c r="Q583" s="62">
        <f t="shared" si="2472"/>
        <v>0</v>
      </c>
      <c r="R583" s="62">
        <f t="shared" si="2473"/>
        <v>0</v>
      </c>
      <c r="S583" s="62">
        <f t="shared" si="2474"/>
        <v>0</v>
      </c>
      <c r="T583" s="62">
        <f t="shared" si="2475"/>
        <v>0</v>
      </c>
      <c r="U583" s="62">
        <f t="shared" si="2476"/>
        <v>0</v>
      </c>
      <c r="V583" s="62">
        <f t="shared" si="2477"/>
        <v>0</v>
      </c>
      <c r="W583" s="62">
        <f t="shared" si="2478"/>
        <v>0</v>
      </c>
      <c r="X583" s="62">
        <f t="shared" si="2479"/>
        <v>0</v>
      </c>
      <c r="Y583" s="62">
        <f t="shared" si="2480"/>
        <v>0</v>
      </c>
      <c r="Z583" s="62">
        <f t="shared" si="2481"/>
        <v>0</v>
      </c>
      <c r="AA583" s="62">
        <f t="shared" si="2482"/>
        <v>0</v>
      </c>
      <c r="AB583" s="62">
        <f t="shared" si="2483"/>
        <v>0</v>
      </c>
      <c r="AC583" s="62">
        <f t="shared" si="2484"/>
        <v>0</v>
      </c>
      <c r="AD583" s="62">
        <f t="shared" si="2485"/>
        <v>0</v>
      </c>
      <c r="AE583" s="62">
        <f t="shared" si="2486"/>
        <v>35600900.85</v>
      </c>
      <c r="AF583" s="50">
        <v>0</v>
      </c>
      <c r="AG583" s="50">
        <v>0</v>
      </c>
      <c r="AH583" s="50">
        <v>6698164</v>
      </c>
      <c r="AI583" s="50">
        <v>0</v>
      </c>
      <c r="AJ583" s="50">
        <v>901836</v>
      </c>
      <c r="AK583" s="51">
        <v>0.8813373684210526</v>
      </c>
      <c r="AL583" s="50">
        <v>0</v>
      </c>
      <c r="AM583" s="51">
        <v>0</v>
      </c>
      <c r="AN583" s="50">
        <v>0</v>
      </c>
    </row>
    <row r="584" spans="1:40" ht="15.75" outlineLevel="7">
      <c r="A584" s="59" t="s">
        <v>492</v>
      </c>
      <c r="B584" s="60" t="s">
        <v>17</v>
      </c>
      <c r="C584" s="60" t="s">
        <v>487</v>
      </c>
      <c r="D584" s="60" t="s">
        <v>491</v>
      </c>
      <c r="E584" s="60" t="s">
        <v>493</v>
      </c>
      <c r="F584" s="61" t="s">
        <v>18</v>
      </c>
      <c r="G584" s="61"/>
      <c r="H584" s="61"/>
      <c r="I584" s="61"/>
      <c r="J584" s="61"/>
      <c r="K584" s="61"/>
      <c r="L584" s="61"/>
      <c r="M584" s="62">
        <f t="shared" si="2468"/>
        <v>36440724</v>
      </c>
      <c r="N584" s="62">
        <f t="shared" si="2469"/>
        <v>36440724</v>
      </c>
      <c r="O584" s="62">
        <f t="shared" si="2470"/>
        <v>0</v>
      </c>
      <c r="P584" s="62">
        <f t="shared" si="2471"/>
        <v>0</v>
      </c>
      <c r="Q584" s="62">
        <f t="shared" si="2472"/>
        <v>0</v>
      </c>
      <c r="R584" s="62">
        <f t="shared" si="2473"/>
        <v>0</v>
      </c>
      <c r="S584" s="62">
        <f t="shared" si="2474"/>
        <v>0</v>
      </c>
      <c r="T584" s="62">
        <f t="shared" si="2475"/>
        <v>0</v>
      </c>
      <c r="U584" s="62">
        <f t="shared" si="2476"/>
        <v>0</v>
      </c>
      <c r="V584" s="62">
        <f t="shared" si="2477"/>
        <v>0</v>
      </c>
      <c r="W584" s="62">
        <f t="shared" si="2478"/>
        <v>0</v>
      </c>
      <c r="X584" s="62">
        <f t="shared" si="2479"/>
        <v>0</v>
      </c>
      <c r="Y584" s="62">
        <f t="shared" si="2480"/>
        <v>0</v>
      </c>
      <c r="Z584" s="62">
        <f t="shared" si="2481"/>
        <v>0</v>
      </c>
      <c r="AA584" s="62">
        <f t="shared" si="2482"/>
        <v>0</v>
      </c>
      <c r="AB584" s="62">
        <f t="shared" si="2483"/>
        <v>0</v>
      </c>
      <c r="AC584" s="62">
        <f t="shared" si="2484"/>
        <v>0</v>
      </c>
      <c r="AD584" s="62">
        <f t="shared" si="2485"/>
        <v>0</v>
      </c>
      <c r="AE584" s="62">
        <f t="shared" si="2486"/>
        <v>35600900.85</v>
      </c>
      <c r="AF584" s="50">
        <v>0</v>
      </c>
      <c r="AG584" s="50">
        <v>0</v>
      </c>
      <c r="AH584" s="50">
        <v>6698164</v>
      </c>
      <c r="AI584" s="50">
        <v>0</v>
      </c>
      <c r="AJ584" s="50">
        <v>901836</v>
      </c>
      <c r="AK584" s="51">
        <v>0.8813373684210526</v>
      </c>
      <c r="AL584" s="50">
        <v>0</v>
      </c>
      <c r="AM584" s="51">
        <v>0</v>
      </c>
      <c r="AN584" s="50">
        <v>0</v>
      </c>
    </row>
    <row r="585" spans="1:40" ht="15.75" outlineLevel="6">
      <c r="A585" s="59" t="s">
        <v>494</v>
      </c>
      <c r="B585" s="60" t="s">
        <v>17</v>
      </c>
      <c r="C585" s="60" t="s">
        <v>487</v>
      </c>
      <c r="D585" s="60" t="s">
        <v>491</v>
      </c>
      <c r="E585" s="60" t="s">
        <v>495</v>
      </c>
      <c r="F585" s="61" t="s">
        <v>18</v>
      </c>
      <c r="G585" s="61"/>
      <c r="H585" s="61"/>
      <c r="I585" s="61"/>
      <c r="J585" s="61"/>
      <c r="K585" s="61"/>
      <c r="L585" s="61"/>
      <c r="M585" s="62">
        <v>36440724</v>
      </c>
      <c r="N585" s="62">
        <v>36440724</v>
      </c>
      <c r="O585" s="63"/>
      <c r="P585" s="63"/>
      <c r="Q585" s="63"/>
      <c r="R585" s="63"/>
      <c r="S585" s="63"/>
      <c r="T585" s="63"/>
      <c r="U585" s="63"/>
      <c r="V585" s="63"/>
      <c r="W585" s="63"/>
      <c r="X585" s="63"/>
      <c r="Y585" s="63"/>
      <c r="Z585" s="63"/>
      <c r="AA585" s="63"/>
      <c r="AB585" s="63"/>
      <c r="AC585" s="63"/>
      <c r="AD585" s="63"/>
      <c r="AE585" s="62">
        <v>35600900.85</v>
      </c>
      <c r="AF585" s="50">
        <v>0</v>
      </c>
      <c r="AG585" s="50">
        <v>0</v>
      </c>
      <c r="AH585" s="50">
        <v>96606</v>
      </c>
      <c r="AI585" s="50">
        <v>0</v>
      </c>
      <c r="AJ585" s="50">
        <v>2303235.1</v>
      </c>
      <c r="AK585" s="51">
        <v>0.04025516522739776</v>
      </c>
      <c r="AL585" s="50">
        <v>0</v>
      </c>
      <c r="AM585" s="51">
        <v>0</v>
      </c>
      <c r="AN585" s="50">
        <v>0</v>
      </c>
    </row>
    <row r="586" spans="1:40" ht="26.25" outlineLevel="7">
      <c r="A586" s="46" t="s">
        <v>496</v>
      </c>
      <c r="B586" s="47" t="s">
        <v>497</v>
      </c>
      <c r="C586" s="47"/>
      <c r="D586" s="47"/>
      <c r="E586" s="47"/>
      <c r="F586" s="48" t="s">
        <v>18</v>
      </c>
      <c r="G586" s="48"/>
      <c r="H586" s="48"/>
      <c r="I586" s="48"/>
      <c r="J586" s="48"/>
      <c r="K586" s="48"/>
      <c r="L586" s="48"/>
      <c r="M586" s="49">
        <f aca="true" t="shared" si="2487" ref="M586:M589">M587</f>
        <v>27946540</v>
      </c>
      <c r="N586" s="49">
        <f aca="true" t="shared" si="2488" ref="N586:N589">N587</f>
        <v>27985600</v>
      </c>
      <c r="O586" s="49">
        <f aca="true" t="shared" si="2489" ref="O586:O589">O587</f>
        <v>716100</v>
      </c>
      <c r="P586" s="49">
        <f aca="true" t="shared" si="2490" ref="P586:P589">P587</f>
        <v>716100</v>
      </c>
      <c r="Q586" s="49">
        <f aca="true" t="shared" si="2491" ref="Q586:Q589">Q587</f>
        <v>716100</v>
      </c>
      <c r="R586" s="49">
        <f aca="true" t="shared" si="2492" ref="R586:R589">R587</f>
        <v>716100</v>
      </c>
      <c r="S586" s="49">
        <f aca="true" t="shared" si="2493" ref="S586:S589">S587</f>
        <v>716100</v>
      </c>
      <c r="T586" s="49">
        <f aca="true" t="shared" si="2494" ref="T586:T589">T587</f>
        <v>716100</v>
      </c>
      <c r="U586" s="49">
        <f aca="true" t="shared" si="2495" ref="U586:U589">U587</f>
        <v>716100</v>
      </c>
      <c r="V586" s="49">
        <f aca="true" t="shared" si="2496" ref="V586:V589">V587</f>
        <v>716100</v>
      </c>
      <c r="W586" s="49">
        <f aca="true" t="shared" si="2497" ref="W586:W589">W587</f>
        <v>716100</v>
      </c>
      <c r="X586" s="49">
        <f aca="true" t="shared" si="2498" ref="X586:X589">X587</f>
        <v>716100</v>
      </c>
      <c r="Y586" s="49">
        <f aca="true" t="shared" si="2499" ref="Y586:Y589">Y587</f>
        <v>716100</v>
      </c>
      <c r="Z586" s="49">
        <f aca="true" t="shared" si="2500" ref="Z586:Z589">Z587</f>
        <v>716100</v>
      </c>
      <c r="AA586" s="49">
        <f aca="true" t="shared" si="2501" ref="AA586:AA589">AA587</f>
        <v>716100</v>
      </c>
      <c r="AB586" s="49">
        <f aca="true" t="shared" si="2502" ref="AB586:AB589">AB587</f>
        <v>716100</v>
      </c>
      <c r="AC586" s="49">
        <f aca="true" t="shared" si="2503" ref="AC586:AC589">AC587</f>
        <v>716100</v>
      </c>
      <c r="AD586" s="49">
        <f aca="true" t="shared" si="2504" ref="AD586:AD589">AD587</f>
        <v>716100</v>
      </c>
      <c r="AE586" s="49">
        <f aca="true" t="shared" si="2505" ref="AE586:AE589">AE587</f>
        <v>24601844.759999998</v>
      </c>
      <c r="AF586" s="50">
        <v>0</v>
      </c>
      <c r="AG586" s="50">
        <v>0</v>
      </c>
      <c r="AH586" s="50">
        <v>96606</v>
      </c>
      <c r="AI586" s="50">
        <v>0</v>
      </c>
      <c r="AJ586" s="50">
        <v>2303235.1</v>
      </c>
      <c r="AK586" s="51">
        <v>0.04025516522739776</v>
      </c>
      <c r="AL586" s="50">
        <v>0</v>
      </c>
      <c r="AM586" s="51">
        <v>0</v>
      </c>
      <c r="AN586" s="50">
        <v>0</v>
      </c>
    </row>
    <row r="587" spans="1:40" ht="15.75" outlineLevel="7">
      <c r="A587" s="46" t="s">
        <v>498</v>
      </c>
      <c r="B587" s="47" t="s">
        <v>497</v>
      </c>
      <c r="C587" s="47" t="s">
        <v>20</v>
      </c>
      <c r="D587" s="47"/>
      <c r="E587" s="47"/>
      <c r="F587" s="48" t="s">
        <v>18</v>
      </c>
      <c r="G587" s="48"/>
      <c r="H587" s="48"/>
      <c r="I587" s="48"/>
      <c r="J587" s="48"/>
      <c r="K587" s="48"/>
      <c r="L587" s="48"/>
      <c r="M587" s="49">
        <f t="shared" si="2487"/>
        <v>27946540</v>
      </c>
      <c r="N587" s="49">
        <f t="shared" si="2488"/>
        <v>27985600</v>
      </c>
      <c r="O587" s="49">
        <f t="shared" si="2489"/>
        <v>716100</v>
      </c>
      <c r="P587" s="49">
        <f t="shared" si="2490"/>
        <v>716100</v>
      </c>
      <c r="Q587" s="49">
        <f t="shared" si="2491"/>
        <v>716100</v>
      </c>
      <c r="R587" s="49">
        <f t="shared" si="2492"/>
        <v>716100</v>
      </c>
      <c r="S587" s="49">
        <f t="shared" si="2493"/>
        <v>716100</v>
      </c>
      <c r="T587" s="49">
        <f t="shared" si="2494"/>
        <v>716100</v>
      </c>
      <c r="U587" s="49">
        <f t="shared" si="2495"/>
        <v>716100</v>
      </c>
      <c r="V587" s="49">
        <f t="shared" si="2496"/>
        <v>716100</v>
      </c>
      <c r="W587" s="49">
        <f t="shared" si="2497"/>
        <v>716100</v>
      </c>
      <c r="X587" s="49">
        <f t="shared" si="2498"/>
        <v>716100</v>
      </c>
      <c r="Y587" s="49">
        <f t="shared" si="2499"/>
        <v>716100</v>
      </c>
      <c r="Z587" s="49">
        <f t="shared" si="2500"/>
        <v>716100</v>
      </c>
      <c r="AA587" s="49">
        <f t="shared" si="2501"/>
        <v>716100</v>
      </c>
      <c r="AB587" s="49">
        <f t="shared" si="2502"/>
        <v>716100</v>
      </c>
      <c r="AC587" s="49">
        <f t="shared" si="2503"/>
        <v>716100</v>
      </c>
      <c r="AD587" s="49">
        <f t="shared" si="2504"/>
        <v>716100</v>
      </c>
      <c r="AE587" s="49">
        <f t="shared" si="2505"/>
        <v>24601844.759999998</v>
      </c>
      <c r="AF587" s="50">
        <v>0</v>
      </c>
      <c r="AG587" s="50">
        <v>0</v>
      </c>
      <c r="AH587" s="50">
        <v>96606</v>
      </c>
      <c r="AI587" s="50">
        <v>0</v>
      </c>
      <c r="AJ587" s="50">
        <v>2303235.1</v>
      </c>
      <c r="AK587" s="51">
        <v>0.04025516522739776</v>
      </c>
      <c r="AL587" s="50">
        <v>0</v>
      </c>
      <c r="AM587" s="51">
        <v>0</v>
      </c>
      <c r="AN587" s="50">
        <v>0</v>
      </c>
    </row>
    <row r="588" spans="1:40" s="58" customFormat="1" ht="50.25" outlineLevel="3">
      <c r="A588" s="52" t="s">
        <v>499</v>
      </c>
      <c r="B588" s="53" t="s">
        <v>497</v>
      </c>
      <c r="C588" s="53" t="s">
        <v>22</v>
      </c>
      <c r="D588" s="53"/>
      <c r="E588" s="53"/>
      <c r="F588" s="54" t="s">
        <v>18</v>
      </c>
      <c r="G588" s="54"/>
      <c r="H588" s="54"/>
      <c r="I588" s="54"/>
      <c r="J588" s="54"/>
      <c r="K588" s="54"/>
      <c r="L588" s="54"/>
      <c r="M588" s="55">
        <f t="shared" si="2487"/>
        <v>27946540</v>
      </c>
      <c r="N588" s="55">
        <f t="shared" si="2488"/>
        <v>27985600</v>
      </c>
      <c r="O588" s="55">
        <f t="shared" si="2489"/>
        <v>716100</v>
      </c>
      <c r="P588" s="55">
        <f t="shared" si="2490"/>
        <v>716100</v>
      </c>
      <c r="Q588" s="55">
        <f t="shared" si="2491"/>
        <v>716100</v>
      </c>
      <c r="R588" s="55">
        <f t="shared" si="2492"/>
        <v>716100</v>
      </c>
      <c r="S588" s="55">
        <f t="shared" si="2493"/>
        <v>716100</v>
      </c>
      <c r="T588" s="55">
        <f t="shared" si="2494"/>
        <v>716100</v>
      </c>
      <c r="U588" s="55">
        <f t="shared" si="2495"/>
        <v>716100</v>
      </c>
      <c r="V588" s="55">
        <f t="shared" si="2496"/>
        <v>716100</v>
      </c>
      <c r="W588" s="55">
        <f t="shared" si="2497"/>
        <v>716100</v>
      </c>
      <c r="X588" s="55">
        <f t="shared" si="2498"/>
        <v>716100</v>
      </c>
      <c r="Y588" s="55">
        <f t="shared" si="2499"/>
        <v>716100</v>
      </c>
      <c r="Z588" s="55">
        <f t="shared" si="2500"/>
        <v>716100</v>
      </c>
      <c r="AA588" s="55">
        <f t="shared" si="2501"/>
        <v>716100</v>
      </c>
      <c r="AB588" s="55">
        <f t="shared" si="2502"/>
        <v>716100</v>
      </c>
      <c r="AC588" s="55">
        <f t="shared" si="2503"/>
        <v>716100</v>
      </c>
      <c r="AD588" s="55">
        <f t="shared" si="2504"/>
        <v>716100</v>
      </c>
      <c r="AE588" s="55">
        <f t="shared" si="2505"/>
        <v>24601844.759999998</v>
      </c>
      <c r="AF588" s="56">
        <v>0</v>
      </c>
      <c r="AG588" s="56">
        <v>0</v>
      </c>
      <c r="AH588" s="56">
        <v>44542594.3</v>
      </c>
      <c r="AI588" s="56">
        <v>0</v>
      </c>
      <c r="AJ588" s="56">
        <v>5719276.1</v>
      </c>
      <c r="AK588" s="57">
        <v>0.8862104403500273</v>
      </c>
      <c r="AL588" s="56">
        <v>0</v>
      </c>
      <c r="AM588" s="57">
        <v>0</v>
      </c>
      <c r="AN588" s="56">
        <v>0</v>
      </c>
    </row>
    <row r="589" spans="1:40" ht="15.75" outlineLevel="4">
      <c r="A589" s="59" t="s">
        <v>468</v>
      </c>
      <c r="B589" s="60" t="s">
        <v>497</v>
      </c>
      <c r="C589" s="60" t="s">
        <v>22</v>
      </c>
      <c r="D589" s="60" t="s">
        <v>24</v>
      </c>
      <c r="E589" s="60"/>
      <c r="F589" s="61" t="s">
        <v>18</v>
      </c>
      <c r="G589" s="61"/>
      <c r="H589" s="61"/>
      <c r="I589" s="61"/>
      <c r="J589" s="61"/>
      <c r="K589" s="61"/>
      <c r="L589" s="61"/>
      <c r="M589" s="62">
        <f t="shared" si="2487"/>
        <v>27946540</v>
      </c>
      <c r="N589" s="62">
        <f t="shared" si="2488"/>
        <v>27985600</v>
      </c>
      <c r="O589" s="62">
        <f t="shared" si="2489"/>
        <v>716100</v>
      </c>
      <c r="P589" s="62">
        <f t="shared" si="2490"/>
        <v>716100</v>
      </c>
      <c r="Q589" s="62">
        <f t="shared" si="2491"/>
        <v>716100</v>
      </c>
      <c r="R589" s="62">
        <f t="shared" si="2492"/>
        <v>716100</v>
      </c>
      <c r="S589" s="62">
        <f t="shared" si="2493"/>
        <v>716100</v>
      </c>
      <c r="T589" s="62">
        <f t="shared" si="2494"/>
        <v>716100</v>
      </c>
      <c r="U589" s="62">
        <f t="shared" si="2495"/>
        <v>716100</v>
      </c>
      <c r="V589" s="62">
        <f t="shared" si="2496"/>
        <v>716100</v>
      </c>
      <c r="W589" s="62">
        <f t="shared" si="2497"/>
        <v>716100</v>
      </c>
      <c r="X589" s="62">
        <f t="shared" si="2498"/>
        <v>716100</v>
      </c>
      <c r="Y589" s="62">
        <f t="shared" si="2499"/>
        <v>716100</v>
      </c>
      <c r="Z589" s="62">
        <f t="shared" si="2500"/>
        <v>716100</v>
      </c>
      <c r="AA589" s="62">
        <f t="shared" si="2501"/>
        <v>716100</v>
      </c>
      <c r="AB589" s="62">
        <f t="shared" si="2502"/>
        <v>716100</v>
      </c>
      <c r="AC589" s="62">
        <f t="shared" si="2503"/>
        <v>716100</v>
      </c>
      <c r="AD589" s="62">
        <f t="shared" si="2504"/>
        <v>716100</v>
      </c>
      <c r="AE589" s="62">
        <f t="shared" si="2505"/>
        <v>24601844.759999998</v>
      </c>
      <c r="AF589" s="50">
        <v>0</v>
      </c>
      <c r="AG589" s="50">
        <v>0</v>
      </c>
      <c r="AH589" s="50">
        <v>18198461.28</v>
      </c>
      <c r="AI589" s="50">
        <v>0</v>
      </c>
      <c r="AJ589" s="50">
        <v>1162101.26</v>
      </c>
      <c r="AK589" s="51">
        <v>0.9399758525818124</v>
      </c>
      <c r="AL589" s="50">
        <v>0</v>
      </c>
      <c r="AM589" s="51">
        <v>0</v>
      </c>
      <c r="AN589" s="50">
        <v>0</v>
      </c>
    </row>
    <row r="590" spans="1:40" ht="26.25" outlineLevel="5">
      <c r="A590" s="59" t="s">
        <v>500</v>
      </c>
      <c r="B590" s="60" t="s">
        <v>497</v>
      </c>
      <c r="C590" s="60" t="s">
        <v>22</v>
      </c>
      <c r="D590" s="60" t="s">
        <v>26</v>
      </c>
      <c r="E590" s="60"/>
      <c r="F590" s="61" t="s">
        <v>18</v>
      </c>
      <c r="G590" s="61"/>
      <c r="H590" s="61"/>
      <c r="I590" s="61"/>
      <c r="J590" s="61"/>
      <c r="K590" s="61"/>
      <c r="L590" s="61"/>
      <c r="M590" s="62">
        <f>M591+M598+M601</f>
        <v>27946540</v>
      </c>
      <c r="N590" s="62">
        <f>N591+N598+N601</f>
        <v>27985600</v>
      </c>
      <c r="O590" s="62">
        <f>O591+O598+O601</f>
        <v>716100</v>
      </c>
      <c r="P590" s="62">
        <f>P591+P598+P601</f>
        <v>716100</v>
      </c>
      <c r="Q590" s="62">
        <f>Q591+Q598+Q601</f>
        <v>716100</v>
      </c>
      <c r="R590" s="62">
        <f>R591+R598+R601</f>
        <v>716100</v>
      </c>
      <c r="S590" s="62">
        <f>S591+S598+S601</f>
        <v>716100</v>
      </c>
      <c r="T590" s="62">
        <f>T591+T598+T601</f>
        <v>716100</v>
      </c>
      <c r="U590" s="62">
        <f>U591+U598+U601</f>
        <v>716100</v>
      </c>
      <c r="V590" s="62">
        <f>V591+V598+V601</f>
        <v>716100</v>
      </c>
      <c r="W590" s="62">
        <f>W591+W598+W601</f>
        <v>716100</v>
      </c>
      <c r="X590" s="62">
        <f>X591+X598+X601</f>
        <v>716100</v>
      </c>
      <c r="Y590" s="62">
        <f>Y591+Y598+Y601</f>
        <v>716100</v>
      </c>
      <c r="Z590" s="62">
        <f>Z591+Z598+Z601</f>
        <v>716100</v>
      </c>
      <c r="AA590" s="62">
        <f>AA591+AA598+AA601</f>
        <v>716100</v>
      </c>
      <c r="AB590" s="62">
        <f>AB591+AB598+AB601</f>
        <v>716100</v>
      </c>
      <c r="AC590" s="62">
        <f>AC591+AC598+AC601</f>
        <v>716100</v>
      </c>
      <c r="AD590" s="62">
        <f>AD591+AD598+AD601</f>
        <v>716100</v>
      </c>
      <c r="AE590" s="62">
        <f>AE591+AE598+AE601</f>
        <v>24601844.759999998</v>
      </c>
      <c r="AF590" s="50">
        <v>0</v>
      </c>
      <c r="AG590" s="50">
        <v>0</v>
      </c>
      <c r="AH590" s="50">
        <v>15236383.48</v>
      </c>
      <c r="AI590" s="50">
        <v>0</v>
      </c>
      <c r="AJ590" s="50">
        <v>511889.06</v>
      </c>
      <c r="AK590" s="51">
        <v>0.9674955422126572</v>
      </c>
      <c r="AL590" s="50">
        <v>0</v>
      </c>
      <c r="AM590" s="51">
        <v>0</v>
      </c>
      <c r="AN590" s="50">
        <v>0</v>
      </c>
    </row>
    <row r="591" spans="1:40" ht="38.25" outlineLevel="6">
      <c r="A591" s="59" t="s">
        <v>501</v>
      </c>
      <c r="B591" s="60" t="s">
        <v>497</v>
      </c>
      <c r="C591" s="60" t="s">
        <v>22</v>
      </c>
      <c r="D591" s="60" t="s">
        <v>502</v>
      </c>
      <c r="E591" s="60"/>
      <c r="F591" s="61" t="s">
        <v>18</v>
      </c>
      <c r="G591" s="61"/>
      <c r="H591" s="61"/>
      <c r="I591" s="61"/>
      <c r="J591" s="61"/>
      <c r="K591" s="61"/>
      <c r="L591" s="61"/>
      <c r="M591" s="62">
        <f>M592+M594+M596</f>
        <v>27269500</v>
      </c>
      <c r="N591" s="62">
        <f>N592+N594+N596</f>
        <v>27269500</v>
      </c>
      <c r="O591" s="62">
        <f>O592+O594+O596</f>
        <v>0</v>
      </c>
      <c r="P591" s="62">
        <f>P592+P594+P596</f>
        <v>0</v>
      </c>
      <c r="Q591" s="62">
        <f>Q592+Q594+Q596</f>
        <v>0</v>
      </c>
      <c r="R591" s="62">
        <f>R592+R594+R596</f>
        <v>0</v>
      </c>
      <c r="S591" s="62">
        <f>S592+S594+S596</f>
        <v>0</v>
      </c>
      <c r="T591" s="62">
        <f>T592+T594+T596</f>
        <v>0</v>
      </c>
      <c r="U591" s="62">
        <f>U592+U594+U596</f>
        <v>0</v>
      </c>
      <c r="V591" s="62">
        <f>V592+V594+V596</f>
        <v>0</v>
      </c>
      <c r="W591" s="62">
        <f>W592+W594+W596</f>
        <v>0</v>
      </c>
      <c r="X591" s="62">
        <f>X592+X594+X596</f>
        <v>0</v>
      </c>
      <c r="Y591" s="62">
        <f>Y592+Y594+Y596</f>
        <v>0</v>
      </c>
      <c r="Z591" s="62">
        <f>Z592+Z594+Z596</f>
        <v>0</v>
      </c>
      <c r="AA591" s="62">
        <f>AA592+AA594+AA596</f>
        <v>0</v>
      </c>
      <c r="AB591" s="62">
        <f>AB592+AB594+AB596</f>
        <v>0</v>
      </c>
      <c r="AC591" s="62">
        <f>AC592+AC594+AC596</f>
        <v>0</v>
      </c>
      <c r="AD591" s="62">
        <f>AD592+AD594+AD596</f>
        <v>0</v>
      </c>
      <c r="AE591" s="62">
        <f>AE592+AE594+AE596</f>
        <v>23885744.759999998</v>
      </c>
      <c r="AF591" s="50">
        <v>0</v>
      </c>
      <c r="AG591" s="50">
        <v>0</v>
      </c>
      <c r="AH591" s="50">
        <v>15236383.48</v>
      </c>
      <c r="AI591" s="50">
        <v>0</v>
      </c>
      <c r="AJ591" s="50">
        <v>511889.06</v>
      </c>
      <c r="AK591" s="51">
        <v>0.9674955422126572</v>
      </c>
      <c r="AL591" s="50">
        <v>0</v>
      </c>
      <c r="AM591" s="51">
        <v>0</v>
      </c>
      <c r="AN591" s="50">
        <v>0</v>
      </c>
    </row>
    <row r="592" spans="1:40" ht="62.25" outlineLevel="7">
      <c r="A592" s="59" t="s">
        <v>503</v>
      </c>
      <c r="B592" s="60" t="s">
        <v>497</v>
      </c>
      <c r="C592" s="60" t="s">
        <v>22</v>
      </c>
      <c r="D592" s="60" t="s">
        <v>502</v>
      </c>
      <c r="E592" s="60" t="s">
        <v>38</v>
      </c>
      <c r="F592" s="61" t="s">
        <v>18</v>
      </c>
      <c r="G592" s="61"/>
      <c r="H592" s="61"/>
      <c r="I592" s="61"/>
      <c r="J592" s="61"/>
      <c r="K592" s="61"/>
      <c r="L592" s="61"/>
      <c r="M592" s="62">
        <f>M593</f>
        <v>17056000</v>
      </c>
      <c r="N592" s="62">
        <f>N593</f>
        <v>17056000</v>
      </c>
      <c r="O592" s="62">
        <f>O593</f>
        <v>0</v>
      </c>
      <c r="P592" s="62">
        <f>P593</f>
        <v>0</v>
      </c>
      <c r="Q592" s="62">
        <f>Q593</f>
        <v>0</v>
      </c>
      <c r="R592" s="62">
        <f>R593</f>
        <v>0</v>
      </c>
      <c r="S592" s="62">
        <f>S593</f>
        <v>0</v>
      </c>
      <c r="T592" s="62">
        <f>T593</f>
        <v>0</v>
      </c>
      <c r="U592" s="62">
        <f>U593</f>
        <v>0</v>
      </c>
      <c r="V592" s="62">
        <f>V593</f>
        <v>0</v>
      </c>
      <c r="W592" s="62">
        <f>W593</f>
        <v>0</v>
      </c>
      <c r="X592" s="62">
        <f>X593</f>
        <v>0</v>
      </c>
      <c r="Y592" s="62">
        <f>Y593</f>
        <v>0</v>
      </c>
      <c r="Z592" s="62">
        <f>Z593</f>
        <v>0</v>
      </c>
      <c r="AA592" s="62">
        <f>AA593</f>
        <v>0</v>
      </c>
      <c r="AB592" s="62">
        <f>AB593</f>
        <v>0</v>
      </c>
      <c r="AC592" s="62">
        <f>AC593</f>
        <v>0</v>
      </c>
      <c r="AD592" s="62">
        <f>AD593</f>
        <v>0</v>
      </c>
      <c r="AE592" s="62">
        <f>AE593</f>
        <v>16037577.31</v>
      </c>
      <c r="AF592" s="50">
        <v>0</v>
      </c>
      <c r="AG592" s="50">
        <v>0</v>
      </c>
      <c r="AH592" s="50">
        <v>15233051.35</v>
      </c>
      <c r="AI592" s="50">
        <v>0</v>
      </c>
      <c r="AJ592" s="50">
        <v>511889.06</v>
      </c>
      <c r="AK592" s="51">
        <v>0.9674886632359125</v>
      </c>
      <c r="AL592" s="50">
        <v>0</v>
      </c>
      <c r="AM592" s="51">
        <v>0</v>
      </c>
      <c r="AN592" s="50">
        <v>0</v>
      </c>
    </row>
    <row r="593" spans="1:40" s="45" customFormat="1" ht="26.25" outlineLevel="7">
      <c r="A593" s="59" t="s">
        <v>44</v>
      </c>
      <c r="B593" s="60" t="s">
        <v>497</v>
      </c>
      <c r="C593" s="60" t="s">
        <v>22</v>
      </c>
      <c r="D593" s="60" t="s">
        <v>502</v>
      </c>
      <c r="E593" s="60" t="s">
        <v>39</v>
      </c>
      <c r="F593" s="61" t="s">
        <v>18</v>
      </c>
      <c r="G593" s="61"/>
      <c r="H593" s="61"/>
      <c r="I593" s="61"/>
      <c r="J593" s="61"/>
      <c r="K593" s="61"/>
      <c r="L593" s="61"/>
      <c r="M593" s="62">
        <v>17056000</v>
      </c>
      <c r="N593" s="62">
        <v>17056000</v>
      </c>
      <c r="O593" s="62"/>
      <c r="P593" s="62"/>
      <c r="Q593" s="62"/>
      <c r="R593" s="62"/>
      <c r="S593" s="62"/>
      <c r="T593" s="62"/>
      <c r="U593" s="62"/>
      <c r="V593" s="62"/>
      <c r="W593" s="62"/>
      <c r="X593" s="62"/>
      <c r="Y593" s="62"/>
      <c r="Z593" s="62"/>
      <c r="AA593" s="62"/>
      <c r="AB593" s="62"/>
      <c r="AC593" s="62"/>
      <c r="AD593" s="62"/>
      <c r="AE593" s="62">
        <v>16037577.31</v>
      </c>
      <c r="AF593" s="50">
        <v>0</v>
      </c>
      <c r="AG593" s="50">
        <v>0</v>
      </c>
      <c r="AH593" s="50">
        <v>15233051.35</v>
      </c>
      <c r="AI593" s="50">
        <v>0</v>
      </c>
      <c r="AJ593" s="50">
        <v>511889.06</v>
      </c>
      <c r="AK593" s="51">
        <v>0.9674886632359125</v>
      </c>
      <c r="AL593" s="50">
        <v>0</v>
      </c>
      <c r="AM593" s="51">
        <v>0</v>
      </c>
      <c r="AN593" s="50">
        <v>0</v>
      </c>
    </row>
    <row r="594" spans="1:40" s="58" customFormat="1" ht="26.25" outlineLevel="7">
      <c r="A594" s="59" t="s">
        <v>434</v>
      </c>
      <c r="B594" s="60" t="s">
        <v>497</v>
      </c>
      <c r="C594" s="60" t="s">
        <v>22</v>
      </c>
      <c r="D594" s="60" t="s">
        <v>502</v>
      </c>
      <c r="E594" s="60" t="s">
        <v>33</v>
      </c>
      <c r="F594" s="61" t="s">
        <v>18</v>
      </c>
      <c r="G594" s="61"/>
      <c r="H594" s="61"/>
      <c r="I594" s="61"/>
      <c r="J594" s="61"/>
      <c r="K594" s="61"/>
      <c r="L594" s="61"/>
      <c r="M594" s="62">
        <f>M595</f>
        <v>10196000</v>
      </c>
      <c r="N594" s="62">
        <f>N595</f>
        <v>10196000</v>
      </c>
      <c r="O594" s="62">
        <f>O595</f>
        <v>0</v>
      </c>
      <c r="P594" s="62">
        <f>P595</f>
        <v>0</v>
      </c>
      <c r="Q594" s="62">
        <f>Q595</f>
        <v>0</v>
      </c>
      <c r="R594" s="62">
        <f>R595</f>
        <v>0</v>
      </c>
      <c r="S594" s="62">
        <f>S595</f>
        <v>0</v>
      </c>
      <c r="T594" s="62">
        <f>T595</f>
        <v>0</v>
      </c>
      <c r="U594" s="62">
        <f>U595</f>
        <v>0</v>
      </c>
      <c r="V594" s="62">
        <f>V595</f>
        <v>0</v>
      </c>
      <c r="W594" s="62">
        <f>W595</f>
        <v>0</v>
      </c>
      <c r="X594" s="62">
        <f>X595</f>
        <v>0</v>
      </c>
      <c r="Y594" s="62">
        <f>Y595</f>
        <v>0</v>
      </c>
      <c r="Z594" s="62">
        <f>Z595</f>
        <v>0</v>
      </c>
      <c r="AA594" s="62">
        <f>AA595</f>
        <v>0</v>
      </c>
      <c r="AB594" s="62">
        <f>AB595</f>
        <v>0</v>
      </c>
      <c r="AC594" s="62">
        <f>AC595</f>
        <v>0</v>
      </c>
      <c r="AD594" s="62">
        <f>AD595</f>
        <v>0</v>
      </c>
      <c r="AE594" s="62">
        <f>AE595</f>
        <v>7830756.05</v>
      </c>
      <c r="AF594" s="56">
        <v>0</v>
      </c>
      <c r="AG594" s="56">
        <v>0</v>
      </c>
      <c r="AH594" s="56">
        <v>3332.13</v>
      </c>
      <c r="AI594" s="56">
        <v>0</v>
      </c>
      <c r="AJ594" s="56">
        <v>0</v>
      </c>
      <c r="AK594" s="57">
        <v>1</v>
      </c>
      <c r="AL594" s="56">
        <v>0</v>
      </c>
      <c r="AM594" s="57">
        <v>0</v>
      </c>
      <c r="AN594" s="56">
        <v>0</v>
      </c>
    </row>
    <row r="595" spans="1:40" ht="26.25" outlineLevel="7">
      <c r="A595" s="59" t="s">
        <v>435</v>
      </c>
      <c r="B595" s="60" t="s">
        <v>497</v>
      </c>
      <c r="C595" s="60" t="s">
        <v>22</v>
      </c>
      <c r="D595" s="60" t="s">
        <v>502</v>
      </c>
      <c r="E595" s="60" t="s">
        <v>35</v>
      </c>
      <c r="F595" s="61" t="s">
        <v>18</v>
      </c>
      <c r="G595" s="61"/>
      <c r="H595" s="61"/>
      <c r="I595" s="61"/>
      <c r="J595" s="61"/>
      <c r="K595" s="61"/>
      <c r="L595" s="61"/>
      <c r="M595" s="62">
        <v>10196000</v>
      </c>
      <c r="N595" s="62">
        <v>10196000</v>
      </c>
      <c r="O595" s="62"/>
      <c r="P595" s="62"/>
      <c r="Q595" s="62"/>
      <c r="R595" s="62"/>
      <c r="S595" s="62"/>
      <c r="T595" s="62"/>
      <c r="U595" s="62"/>
      <c r="V595" s="62"/>
      <c r="W595" s="62"/>
      <c r="X595" s="62"/>
      <c r="Y595" s="62"/>
      <c r="Z595" s="62"/>
      <c r="AA595" s="62"/>
      <c r="AB595" s="62"/>
      <c r="AC595" s="62"/>
      <c r="AD595" s="62"/>
      <c r="AE595" s="62">
        <v>7830756.05</v>
      </c>
      <c r="AF595" s="50">
        <v>0</v>
      </c>
      <c r="AG595" s="50">
        <v>0</v>
      </c>
      <c r="AH595" s="50">
        <v>3332.13</v>
      </c>
      <c r="AI595" s="50">
        <v>0</v>
      </c>
      <c r="AJ595" s="50">
        <v>0</v>
      </c>
      <c r="AK595" s="51">
        <v>1</v>
      </c>
      <c r="AL595" s="50">
        <v>0</v>
      </c>
      <c r="AM595" s="51">
        <v>0</v>
      </c>
      <c r="AN595" s="50">
        <v>0</v>
      </c>
    </row>
    <row r="596" spans="1:40" ht="15.75" outlineLevel="5">
      <c r="A596" s="59" t="s">
        <v>240</v>
      </c>
      <c r="B596" s="60" t="s">
        <v>497</v>
      </c>
      <c r="C596" s="60" t="s">
        <v>22</v>
      </c>
      <c r="D596" s="60" t="s">
        <v>502</v>
      </c>
      <c r="E596" s="60" t="s">
        <v>48</v>
      </c>
      <c r="F596" s="61" t="s">
        <v>18</v>
      </c>
      <c r="G596" s="61"/>
      <c r="H596" s="61"/>
      <c r="I596" s="61"/>
      <c r="J596" s="61"/>
      <c r="K596" s="61"/>
      <c r="L596" s="61"/>
      <c r="M596" s="62">
        <f>M597</f>
        <v>17500</v>
      </c>
      <c r="N596" s="62">
        <f>N597</f>
        <v>17500</v>
      </c>
      <c r="O596" s="62">
        <f>O597</f>
        <v>0</v>
      </c>
      <c r="P596" s="62">
        <f>P597</f>
        <v>0</v>
      </c>
      <c r="Q596" s="62">
        <f>Q597</f>
        <v>0</v>
      </c>
      <c r="R596" s="62">
        <f>R597</f>
        <v>0</v>
      </c>
      <c r="S596" s="62">
        <f>S597</f>
        <v>0</v>
      </c>
      <c r="T596" s="62">
        <f>T597</f>
        <v>0</v>
      </c>
      <c r="U596" s="62">
        <f>U597</f>
        <v>0</v>
      </c>
      <c r="V596" s="62">
        <f>V597</f>
        <v>0</v>
      </c>
      <c r="W596" s="62">
        <f>W597</f>
        <v>0</v>
      </c>
      <c r="X596" s="62">
        <f>X597</f>
        <v>0</v>
      </c>
      <c r="Y596" s="62">
        <f>Y597</f>
        <v>0</v>
      </c>
      <c r="Z596" s="62">
        <f>Z597</f>
        <v>0</v>
      </c>
      <c r="AA596" s="62">
        <f>AA597</f>
        <v>0</v>
      </c>
      <c r="AB596" s="62">
        <f>AB597</f>
        <v>0</v>
      </c>
      <c r="AC596" s="62">
        <f>AC597</f>
        <v>0</v>
      </c>
      <c r="AD596" s="62">
        <f>AD597</f>
        <v>0</v>
      </c>
      <c r="AE596" s="62">
        <f>AE597</f>
        <v>17411.4</v>
      </c>
      <c r="AF596" s="50">
        <v>0</v>
      </c>
      <c r="AG596" s="50">
        <v>0</v>
      </c>
      <c r="AH596" s="50">
        <v>2962077.8</v>
      </c>
      <c r="AI596" s="50">
        <v>0</v>
      </c>
      <c r="AJ596" s="50">
        <v>650212.2</v>
      </c>
      <c r="AK596" s="51">
        <v>0.82</v>
      </c>
      <c r="AL596" s="50">
        <v>0</v>
      </c>
      <c r="AM596" s="51">
        <v>0</v>
      </c>
      <c r="AN596" s="50">
        <v>0</v>
      </c>
    </row>
    <row r="597" spans="1:40" ht="15.75" outlineLevel="6">
      <c r="A597" s="59" t="s">
        <v>504</v>
      </c>
      <c r="B597" s="60" t="s">
        <v>497</v>
      </c>
      <c r="C597" s="60" t="s">
        <v>22</v>
      </c>
      <c r="D597" s="60" t="s">
        <v>502</v>
      </c>
      <c r="E597" s="60" t="s">
        <v>50</v>
      </c>
      <c r="F597" s="61" t="s">
        <v>18</v>
      </c>
      <c r="G597" s="61"/>
      <c r="H597" s="61"/>
      <c r="I597" s="61"/>
      <c r="J597" s="61"/>
      <c r="K597" s="61"/>
      <c r="L597" s="61"/>
      <c r="M597" s="62">
        <v>17500</v>
      </c>
      <c r="N597" s="62">
        <v>17500</v>
      </c>
      <c r="O597" s="62"/>
      <c r="P597" s="62"/>
      <c r="Q597" s="62"/>
      <c r="R597" s="62"/>
      <c r="S597" s="62"/>
      <c r="T597" s="62"/>
      <c r="U597" s="62"/>
      <c r="V597" s="62"/>
      <c r="W597" s="62"/>
      <c r="X597" s="62"/>
      <c r="Y597" s="62"/>
      <c r="Z597" s="62"/>
      <c r="AA597" s="62"/>
      <c r="AB597" s="62"/>
      <c r="AC597" s="62"/>
      <c r="AD597" s="62"/>
      <c r="AE597" s="62">
        <v>17411.4</v>
      </c>
      <c r="AF597" s="50">
        <v>0</v>
      </c>
      <c r="AG597" s="50">
        <v>0</v>
      </c>
      <c r="AH597" s="50">
        <v>2962077.8</v>
      </c>
      <c r="AI597" s="50">
        <v>0</v>
      </c>
      <c r="AJ597" s="50">
        <v>650212.2</v>
      </c>
      <c r="AK597" s="51">
        <v>0.82</v>
      </c>
      <c r="AL597" s="50">
        <v>0</v>
      </c>
      <c r="AM597" s="51">
        <v>0</v>
      </c>
      <c r="AN597" s="50">
        <v>0</v>
      </c>
    </row>
    <row r="598" spans="1:40" ht="38.25" outlineLevel="6">
      <c r="A598" s="59" t="s">
        <v>51</v>
      </c>
      <c r="B598" s="60" t="s">
        <v>497</v>
      </c>
      <c r="C598" s="60" t="s">
        <v>22</v>
      </c>
      <c r="D598" s="60" t="s">
        <v>52</v>
      </c>
      <c r="E598" s="60"/>
      <c r="F598" s="61"/>
      <c r="G598" s="61"/>
      <c r="H598" s="61"/>
      <c r="I598" s="61"/>
      <c r="J598" s="61"/>
      <c r="K598" s="61"/>
      <c r="L598" s="61"/>
      <c r="M598" s="62">
        <f aca="true" t="shared" si="2506" ref="M598:M599">M599</f>
        <v>0</v>
      </c>
      <c r="N598" s="62">
        <f aca="true" t="shared" si="2507" ref="N598:N599">N599</f>
        <v>39060</v>
      </c>
      <c r="O598" s="62">
        <f aca="true" t="shared" si="2508" ref="O598:O599">O599</f>
        <v>39060</v>
      </c>
      <c r="P598" s="62">
        <f aca="true" t="shared" si="2509" ref="P598:P599">P599</f>
        <v>39060</v>
      </c>
      <c r="Q598" s="62">
        <f aca="true" t="shared" si="2510" ref="Q598:Q599">Q599</f>
        <v>39060</v>
      </c>
      <c r="R598" s="62">
        <f aca="true" t="shared" si="2511" ref="R598:R599">R599</f>
        <v>39060</v>
      </c>
      <c r="S598" s="62">
        <f aca="true" t="shared" si="2512" ref="S598:S599">S599</f>
        <v>39060</v>
      </c>
      <c r="T598" s="62">
        <f aca="true" t="shared" si="2513" ref="T598:T599">T599</f>
        <v>39060</v>
      </c>
      <c r="U598" s="62">
        <f aca="true" t="shared" si="2514" ref="U598:U599">U599</f>
        <v>39060</v>
      </c>
      <c r="V598" s="62">
        <f aca="true" t="shared" si="2515" ref="V598:V599">V599</f>
        <v>39060</v>
      </c>
      <c r="W598" s="62">
        <f aca="true" t="shared" si="2516" ref="W598:W599">W599</f>
        <v>39060</v>
      </c>
      <c r="X598" s="62">
        <f aca="true" t="shared" si="2517" ref="X598:X599">X599</f>
        <v>39060</v>
      </c>
      <c r="Y598" s="62">
        <f aca="true" t="shared" si="2518" ref="Y598:Y599">Y599</f>
        <v>39060</v>
      </c>
      <c r="Z598" s="62">
        <f aca="true" t="shared" si="2519" ref="Z598:Z599">Z599</f>
        <v>39060</v>
      </c>
      <c r="AA598" s="62">
        <f aca="true" t="shared" si="2520" ref="AA598:AA599">AA599</f>
        <v>39060</v>
      </c>
      <c r="AB598" s="62">
        <f aca="true" t="shared" si="2521" ref="AB598:AB599">AB599</f>
        <v>39060</v>
      </c>
      <c r="AC598" s="62">
        <f aca="true" t="shared" si="2522" ref="AC598:AC599">AC599</f>
        <v>39060</v>
      </c>
      <c r="AD598" s="62">
        <f aca="true" t="shared" si="2523" ref="AD598:AD599">AD599</f>
        <v>39060</v>
      </c>
      <c r="AE598" s="62">
        <f aca="true" t="shared" si="2524" ref="AE598:AE599">AE599</f>
        <v>39060</v>
      </c>
      <c r="AF598" s="50"/>
      <c r="AG598" s="50"/>
      <c r="AH598" s="50"/>
      <c r="AI598" s="50"/>
      <c r="AJ598" s="50"/>
      <c r="AK598" s="51"/>
      <c r="AL598" s="50"/>
      <c r="AM598" s="51"/>
      <c r="AN598" s="50"/>
    </row>
    <row r="599" spans="1:40" ht="62.25" outlineLevel="6">
      <c r="A599" s="59" t="s">
        <v>28</v>
      </c>
      <c r="B599" s="60" t="s">
        <v>497</v>
      </c>
      <c r="C599" s="60" t="s">
        <v>22</v>
      </c>
      <c r="D599" s="60" t="s">
        <v>52</v>
      </c>
      <c r="E599" s="60" t="s">
        <v>38</v>
      </c>
      <c r="F599" s="61"/>
      <c r="G599" s="61"/>
      <c r="H599" s="61"/>
      <c r="I599" s="61"/>
      <c r="J599" s="61"/>
      <c r="K599" s="61"/>
      <c r="L599" s="61"/>
      <c r="M599" s="62">
        <f t="shared" si="2506"/>
        <v>0</v>
      </c>
      <c r="N599" s="62">
        <f t="shared" si="2507"/>
        <v>39060</v>
      </c>
      <c r="O599" s="62">
        <f t="shared" si="2508"/>
        <v>39060</v>
      </c>
      <c r="P599" s="62">
        <f t="shared" si="2509"/>
        <v>39060</v>
      </c>
      <c r="Q599" s="62">
        <f t="shared" si="2510"/>
        <v>39060</v>
      </c>
      <c r="R599" s="62">
        <f t="shared" si="2511"/>
        <v>39060</v>
      </c>
      <c r="S599" s="62">
        <f t="shared" si="2512"/>
        <v>39060</v>
      </c>
      <c r="T599" s="62">
        <f t="shared" si="2513"/>
        <v>39060</v>
      </c>
      <c r="U599" s="62">
        <f t="shared" si="2514"/>
        <v>39060</v>
      </c>
      <c r="V599" s="62">
        <f t="shared" si="2515"/>
        <v>39060</v>
      </c>
      <c r="W599" s="62">
        <f t="shared" si="2516"/>
        <v>39060</v>
      </c>
      <c r="X599" s="62">
        <f t="shared" si="2517"/>
        <v>39060</v>
      </c>
      <c r="Y599" s="62">
        <f t="shared" si="2518"/>
        <v>39060</v>
      </c>
      <c r="Z599" s="62">
        <f t="shared" si="2519"/>
        <v>39060</v>
      </c>
      <c r="AA599" s="62">
        <f t="shared" si="2520"/>
        <v>39060</v>
      </c>
      <c r="AB599" s="62">
        <f t="shared" si="2521"/>
        <v>39060</v>
      </c>
      <c r="AC599" s="62">
        <f t="shared" si="2522"/>
        <v>39060</v>
      </c>
      <c r="AD599" s="62">
        <f t="shared" si="2523"/>
        <v>39060</v>
      </c>
      <c r="AE599" s="62">
        <f t="shared" si="2524"/>
        <v>39060</v>
      </c>
      <c r="AF599" s="50"/>
      <c r="AG599" s="50"/>
      <c r="AH599" s="50"/>
      <c r="AI599" s="50"/>
      <c r="AJ599" s="50"/>
      <c r="AK599" s="51"/>
      <c r="AL599" s="50"/>
      <c r="AM599" s="51"/>
      <c r="AN599" s="50"/>
    </row>
    <row r="600" spans="1:40" ht="26.25" outlineLevel="6">
      <c r="A600" s="59" t="s">
        <v>29</v>
      </c>
      <c r="B600" s="60" t="s">
        <v>497</v>
      </c>
      <c r="C600" s="60" t="s">
        <v>22</v>
      </c>
      <c r="D600" s="60" t="s">
        <v>52</v>
      </c>
      <c r="E600" s="60" t="s">
        <v>39</v>
      </c>
      <c r="F600" s="61"/>
      <c r="G600" s="61"/>
      <c r="H600" s="61"/>
      <c r="I600" s="61"/>
      <c r="J600" s="61"/>
      <c r="K600" s="61"/>
      <c r="L600" s="61"/>
      <c r="M600" s="62">
        <v>0</v>
      </c>
      <c r="N600" s="62">
        <v>39060</v>
      </c>
      <c r="O600" s="62">
        <v>39060</v>
      </c>
      <c r="P600" s="62">
        <v>39060</v>
      </c>
      <c r="Q600" s="62">
        <v>39060</v>
      </c>
      <c r="R600" s="62">
        <v>39060</v>
      </c>
      <c r="S600" s="62">
        <v>39060</v>
      </c>
      <c r="T600" s="62">
        <v>39060</v>
      </c>
      <c r="U600" s="62">
        <v>39060</v>
      </c>
      <c r="V600" s="62">
        <v>39060</v>
      </c>
      <c r="W600" s="62">
        <v>39060</v>
      </c>
      <c r="X600" s="62">
        <v>39060</v>
      </c>
      <c r="Y600" s="62">
        <v>39060</v>
      </c>
      <c r="Z600" s="62">
        <v>39060</v>
      </c>
      <c r="AA600" s="62">
        <v>39060</v>
      </c>
      <c r="AB600" s="62">
        <v>39060</v>
      </c>
      <c r="AC600" s="62">
        <v>39060</v>
      </c>
      <c r="AD600" s="62">
        <v>39060</v>
      </c>
      <c r="AE600" s="62">
        <v>39060</v>
      </c>
      <c r="AF600" s="50"/>
      <c r="AG600" s="50"/>
      <c r="AH600" s="50"/>
      <c r="AI600" s="50"/>
      <c r="AJ600" s="50"/>
      <c r="AK600" s="51"/>
      <c r="AL600" s="50"/>
      <c r="AM600" s="51"/>
      <c r="AN600" s="50"/>
    </row>
    <row r="601" spans="1:40" ht="50.25" outlineLevel="6">
      <c r="A601" s="59" t="s">
        <v>53</v>
      </c>
      <c r="B601" s="60" t="s">
        <v>497</v>
      </c>
      <c r="C601" s="60" t="s">
        <v>22</v>
      </c>
      <c r="D601" s="60" t="s">
        <v>54</v>
      </c>
      <c r="E601" s="60"/>
      <c r="F601" s="61"/>
      <c r="G601" s="61"/>
      <c r="H601" s="61"/>
      <c r="I601" s="61"/>
      <c r="J601" s="61"/>
      <c r="K601" s="61"/>
      <c r="L601" s="61"/>
      <c r="M601" s="62">
        <f aca="true" t="shared" si="2525" ref="M601:M602">M602</f>
        <v>677040</v>
      </c>
      <c r="N601" s="62">
        <f aca="true" t="shared" si="2526" ref="N601:N602">N602</f>
        <v>677040</v>
      </c>
      <c r="O601" s="62">
        <f aca="true" t="shared" si="2527" ref="O601:O602">O602</f>
        <v>677040</v>
      </c>
      <c r="P601" s="62">
        <f aca="true" t="shared" si="2528" ref="P601:P602">P602</f>
        <v>677040</v>
      </c>
      <c r="Q601" s="62">
        <f aca="true" t="shared" si="2529" ref="Q601:Q602">Q602</f>
        <v>677040</v>
      </c>
      <c r="R601" s="62">
        <f aca="true" t="shared" si="2530" ref="R601:R602">R602</f>
        <v>677040</v>
      </c>
      <c r="S601" s="62">
        <f aca="true" t="shared" si="2531" ref="S601:S602">S602</f>
        <v>677040</v>
      </c>
      <c r="T601" s="62">
        <f aca="true" t="shared" si="2532" ref="T601:T602">T602</f>
        <v>677040</v>
      </c>
      <c r="U601" s="62">
        <f aca="true" t="shared" si="2533" ref="U601:U602">U602</f>
        <v>677040</v>
      </c>
      <c r="V601" s="62">
        <f aca="true" t="shared" si="2534" ref="V601:V602">V602</f>
        <v>677040</v>
      </c>
      <c r="W601" s="62">
        <f aca="true" t="shared" si="2535" ref="W601:W602">W602</f>
        <v>677040</v>
      </c>
      <c r="X601" s="62">
        <f aca="true" t="shared" si="2536" ref="X601:X602">X602</f>
        <v>677040</v>
      </c>
      <c r="Y601" s="62">
        <f aca="true" t="shared" si="2537" ref="Y601:Y602">Y602</f>
        <v>677040</v>
      </c>
      <c r="Z601" s="62">
        <f aca="true" t="shared" si="2538" ref="Z601:Z602">Z602</f>
        <v>677040</v>
      </c>
      <c r="AA601" s="62">
        <f aca="true" t="shared" si="2539" ref="AA601:AA602">AA602</f>
        <v>677040</v>
      </c>
      <c r="AB601" s="62">
        <f aca="true" t="shared" si="2540" ref="AB601:AB602">AB602</f>
        <v>677040</v>
      </c>
      <c r="AC601" s="62">
        <f aca="true" t="shared" si="2541" ref="AC601:AC602">AC602</f>
        <v>677040</v>
      </c>
      <c r="AD601" s="62">
        <f aca="true" t="shared" si="2542" ref="AD601:AD602">AD602</f>
        <v>677040</v>
      </c>
      <c r="AE601" s="62">
        <f aca="true" t="shared" si="2543" ref="AE601:AE602">AE602</f>
        <v>677040</v>
      </c>
      <c r="AF601" s="50"/>
      <c r="AG601" s="50"/>
      <c r="AH601" s="50"/>
      <c r="AI601" s="50"/>
      <c r="AJ601" s="50"/>
      <c r="AK601" s="51"/>
      <c r="AL601" s="50"/>
      <c r="AM601" s="51"/>
      <c r="AN601" s="50"/>
    </row>
    <row r="602" spans="1:40" ht="62.25" outlineLevel="6">
      <c r="A602" s="59" t="s">
        <v>28</v>
      </c>
      <c r="B602" s="60" t="s">
        <v>497</v>
      </c>
      <c r="C602" s="60" t="s">
        <v>22</v>
      </c>
      <c r="D602" s="60" t="s">
        <v>54</v>
      </c>
      <c r="E602" s="60" t="s">
        <v>38</v>
      </c>
      <c r="F602" s="61"/>
      <c r="G602" s="61"/>
      <c r="H602" s="61"/>
      <c r="I602" s="61"/>
      <c r="J602" s="61"/>
      <c r="K602" s="61"/>
      <c r="L602" s="61"/>
      <c r="M602" s="62">
        <f t="shared" si="2525"/>
        <v>677040</v>
      </c>
      <c r="N602" s="62">
        <f t="shared" si="2526"/>
        <v>677040</v>
      </c>
      <c r="O602" s="62">
        <f t="shared" si="2527"/>
        <v>677040</v>
      </c>
      <c r="P602" s="62">
        <f t="shared" si="2528"/>
        <v>677040</v>
      </c>
      <c r="Q602" s="62">
        <f t="shared" si="2529"/>
        <v>677040</v>
      </c>
      <c r="R602" s="62">
        <f t="shared" si="2530"/>
        <v>677040</v>
      </c>
      <c r="S602" s="62">
        <f t="shared" si="2531"/>
        <v>677040</v>
      </c>
      <c r="T602" s="62">
        <f t="shared" si="2532"/>
        <v>677040</v>
      </c>
      <c r="U602" s="62">
        <f t="shared" si="2533"/>
        <v>677040</v>
      </c>
      <c r="V602" s="62">
        <f t="shared" si="2534"/>
        <v>677040</v>
      </c>
      <c r="W602" s="62">
        <f t="shared" si="2535"/>
        <v>677040</v>
      </c>
      <c r="X602" s="62">
        <f t="shared" si="2536"/>
        <v>677040</v>
      </c>
      <c r="Y602" s="62">
        <f t="shared" si="2537"/>
        <v>677040</v>
      </c>
      <c r="Z602" s="62">
        <f t="shared" si="2538"/>
        <v>677040</v>
      </c>
      <c r="AA602" s="62">
        <f t="shared" si="2539"/>
        <v>677040</v>
      </c>
      <c r="AB602" s="62">
        <f t="shared" si="2540"/>
        <v>677040</v>
      </c>
      <c r="AC602" s="62">
        <f t="shared" si="2541"/>
        <v>677040</v>
      </c>
      <c r="AD602" s="62">
        <f t="shared" si="2542"/>
        <v>677040</v>
      </c>
      <c r="AE602" s="62">
        <f t="shared" si="2543"/>
        <v>677040</v>
      </c>
      <c r="AF602" s="50"/>
      <c r="AG602" s="50"/>
      <c r="AH602" s="50"/>
      <c r="AI602" s="50"/>
      <c r="AJ602" s="50"/>
      <c r="AK602" s="51"/>
      <c r="AL602" s="50"/>
      <c r="AM602" s="51"/>
      <c r="AN602" s="50"/>
    </row>
    <row r="603" spans="1:40" ht="26.25" outlineLevel="6">
      <c r="A603" s="59" t="s">
        <v>29</v>
      </c>
      <c r="B603" s="60" t="s">
        <v>497</v>
      </c>
      <c r="C603" s="60" t="s">
        <v>22</v>
      </c>
      <c r="D603" s="60" t="s">
        <v>54</v>
      </c>
      <c r="E603" s="60" t="s">
        <v>39</v>
      </c>
      <c r="F603" s="61"/>
      <c r="G603" s="61"/>
      <c r="H603" s="61"/>
      <c r="I603" s="61"/>
      <c r="J603" s="61"/>
      <c r="K603" s="61"/>
      <c r="L603" s="61"/>
      <c r="M603" s="62">
        <v>677040</v>
      </c>
      <c r="N603" s="62">
        <v>677040</v>
      </c>
      <c r="O603" s="62">
        <v>677040</v>
      </c>
      <c r="P603" s="62">
        <v>677040</v>
      </c>
      <c r="Q603" s="62">
        <v>677040</v>
      </c>
      <c r="R603" s="62">
        <v>677040</v>
      </c>
      <c r="S603" s="62">
        <v>677040</v>
      </c>
      <c r="T603" s="62">
        <v>677040</v>
      </c>
      <c r="U603" s="62">
        <v>677040</v>
      </c>
      <c r="V603" s="62">
        <v>677040</v>
      </c>
      <c r="W603" s="62">
        <v>677040</v>
      </c>
      <c r="X603" s="62">
        <v>677040</v>
      </c>
      <c r="Y603" s="62">
        <v>677040</v>
      </c>
      <c r="Z603" s="62">
        <v>677040</v>
      </c>
      <c r="AA603" s="62">
        <v>677040</v>
      </c>
      <c r="AB603" s="62">
        <v>677040</v>
      </c>
      <c r="AC603" s="62">
        <v>677040</v>
      </c>
      <c r="AD603" s="62">
        <v>677040</v>
      </c>
      <c r="AE603" s="62">
        <v>677040</v>
      </c>
      <c r="AF603" s="50"/>
      <c r="AG603" s="50"/>
      <c r="AH603" s="50"/>
      <c r="AI603" s="50"/>
      <c r="AJ603" s="50"/>
      <c r="AK603" s="51"/>
      <c r="AL603" s="50"/>
      <c r="AM603" s="51"/>
      <c r="AN603" s="50"/>
    </row>
    <row r="604" spans="1:40" ht="26.25" outlineLevel="7">
      <c r="A604" s="46" t="s">
        <v>505</v>
      </c>
      <c r="B604" s="47" t="s">
        <v>506</v>
      </c>
      <c r="C604" s="47"/>
      <c r="D604" s="47"/>
      <c r="E604" s="47"/>
      <c r="F604" s="48" t="s">
        <v>18</v>
      </c>
      <c r="G604" s="48"/>
      <c r="H604" s="48"/>
      <c r="I604" s="48"/>
      <c r="J604" s="48"/>
      <c r="K604" s="48"/>
      <c r="L604" s="48"/>
      <c r="M604" s="49">
        <f>M605+M631</f>
        <v>37717199.699999996</v>
      </c>
      <c r="N604" s="49">
        <f>N605+N631</f>
        <v>37847399.699999996</v>
      </c>
      <c r="O604" s="49">
        <f>O605+O631</f>
        <v>704393.44</v>
      </c>
      <c r="P604" s="49">
        <f>P605+P631</f>
        <v>704393.44</v>
      </c>
      <c r="Q604" s="49">
        <f>Q605+Q631</f>
        <v>704393.44</v>
      </c>
      <c r="R604" s="49">
        <f>R605+R631</f>
        <v>704393.44</v>
      </c>
      <c r="S604" s="49">
        <f>S605+S631</f>
        <v>704393.44</v>
      </c>
      <c r="T604" s="49">
        <f>T605+T631</f>
        <v>704393.44</v>
      </c>
      <c r="U604" s="49">
        <f>U605+U631</f>
        <v>704393.44</v>
      </c>
      <c r="V604" s="49">
        <f>V605+V631</f>
        <v>704393.44</v>
      </c>
      <c r="W604" s="49">
        <f>W605+W631</f>
        <v>704393.44</v>
      </c>
      <c r="X604" s="49">
        <f>X605+X631</f>
        <v>704393.44</v>
      </c>
      <c r="Y604" s="49">
        <f>Y605+Y631</f>
        <v>704393.44</v>
      </c>
      <c r="Z604" s="49">
        <f>Z605+Z631</f>
        <v>704393.44</v>
      </c>
      <c r="AA604" s="49">
        <f>AA605+AA631</f>
        <v>704393.44</v>
      </c>
      <c r="AB604" s="49">
        <f>AB605+AB631</f>
        <v>704393.44</v>
      </c>
      <c r="AC604" s="49">
        <f>AC605+AC631</f>
        <v>704393.44</v>
      </c>
      <c r="AD604" s="49">
        <f>AD605+AD631</f>
        <v>704393.44</v>
      </c>
      <c r="AE604" s="49">
        <f>AE605+AE631</f>
        <v>27955923.970000003</v>
      </c>
      <c r="AF604" s="50">
        <v>0</v>
      </c>
      <c r="AG604" s="50">
        <v>0</v>
      </c>
      <c r="AH604" s="50">
        <v>2952415.56</v>
      </c>
      <c r="AI604" s="50">
        <v>0</v>
      </c>
      <c r="AJ604" s="50">
        <v>650212.2</v>
      </c>
      <c r="AK604" s="51">
        <v>0.8195172403823369</v>
      </c>
      <c r="AL604" s="50">
        <v>0</v>
      </c>
      <c r="AM604" s="51">
        <v>0</v>
      </c>
      <c r="AN604" s="50">
        <v>0</v>
      </c>
    </row>
    <row r="605" spans="1:40" ht="15.75" outlineLevel="7">
      <c r="A605" s="46" t="s">
        <v>498</v>
      </c>
      <c r="B605" s="47" t="s">
        <v>506</v>
      </c>
      <c r="C605" s="47" t="s">
        <v>20</v>
      </c>
      <c r="D605" s="47"/>
      <c r="E605" s="47"/>
      <c r="F605" s="48" t="s">
        <v>18</v>
      </c>
      <c r="G605" s="48"/>
      <c r="H605" s="48"/>
      <c r="I605" s="48"/>
      <c r="J605" s="48"/>
      <c r="K605" s="48"/>
      <c r="L605" s="48"/>
      <c r="M605" s="49">
        <f>M606+M622</f>
        <v>37650806.26</v>
      </c>
      <c r="N605" s="49">
        <f>N606+N622</f>
        <v>37781006.26</v>
      </c>
      <c r="O605" s="49">
        <f>O606+O622</f>
        <v>638000</v>
      </c>
      <c r="P605" s="49">
        <f>P606+P622</f>
        <v>638000</v>
      </c>
      <c r="Q605" s="49">
        <f>Q606+Q622</f>
        <v>638000</v>
      </c>
      <c r="R605" s="49">
        <f>R606+R622</f>
        <v>638000</v>
      </c>
      <c r="S605" s="49">
        <f>S606+S622</f>
        <v>638000</v>
      </c>
      <c r="T605" s="49">
        <f>T606+T622</f>
        <v>638000</v>
      </c>
      <c r="U605" s="49">
        <f>U606+U622</f>
        <v>638000</v>
      </c>
      <c r="V605" s="49">
        <f>V606+V622</f>
        <v>638000</v>
      </c>
      <c r="W605" s="49">
        <f>W606+W622</f>
        <v>638000</v>
      </c>
      <c r="X605" s="49">
        <f>X606+X622</f>
        <v>638000</v>
      </c>
      <c r="Y605" s="49">
        <f>Y606+Y622</f>
        <v>638000</v>
      </c>
      <c r="Z605" s="49">
        <f>Z606+Z622</f>
        <v>638000</v>
      </c>
      <c r="AA605" s="49">
        <f>AA606+AA622</f>
        <v>638000</v>
      </c>
      <c r="AB605" s="49">
        <f>AB606+AB622</f>
        <v>638000</v>
      </c>
      <c r="AC605" s="49">
        <f>AC606+AC622</f>
        <v>638000</v>
      </c>
      <c r="AD605" s="49">
        <f>AD606+AD622</f>
        <v>638000</v>
      </c>
      <c r="AE605" s="49">
        <f>AE606+AE622</f>
        <v>27889530.53</v>
      </c>
      <c r="AF605" s="50">
        <v>0</v>
      </c>
      <c r="AG605" s="50">
        <v>0</v>
      </c>
      <c r="AH605" s="50">
        <v>2952415.56</v>
      </c>
      <c r="AI605" s="50">
        <v>0</v>
      </c>
      <c r="AJ605" s="50">
        <v>650212.2</v>
      </c>
      <c r="AK605" s="51">
        <v>0.8195172403823369</v>
      </c>
      <c r="AL605" s="50">
        <v>0</v>
      </c>
      <c r="AM605" s="51">
        <v>0</v>
      </c>
      <c r="AN605" s="50">
        <v>0</v>
      </c>
    </row>
    <row r="606" spans="1:40" s="58" customFormat="1" ht="38.25" outlineLevel="7">
      <c r="A606" s="52" t="s">
        <v>507</v>
      </c>
      <c r="B606" s="53" t="s">
        <v>506</v>
      </c>
      <c r="C606" s="53" t="s">
        <v>508</v>
      </c>
      <c r="D606" s="53"/>
      <c r="E606" s="53"/>
      <c r="F606" s="54" t="s">
        <v>18</v>
      </c>
      <c r="G606" s="54"/>
      <c r="H606" s="54"/>
      <c r="I606" s="54"/>
      <c r="J606" s="54"/>
      <c r="K606" s="54"/>
      <c r="L606" s="54"/>
      <c r="M606" s="55">
        <f aca="true" t="shared" si="2544" ref="M606:M607">M607</f>
        <v>30388000</v>
      </c>
      <c r="N606" s="55">
        <f aca="true" t="shared" si="2545" ref="N606:N607">N607</f>
        <v>30518200</v>
      </c>
      <c r="O606" s="55">
        <f aca="true" t="shared" si="2546" ref="O606:O607">O607</f>
        <v>638000</v>
      </c>
      <c r="P606" s="55">
        <f aca="true" t="shared" si="2547" ref="P606:P607">P607</f>
        <v>638000</v>
      </c>
      <c r="Q606" s="55">
        <f aca="true" t="shared" si="2548" ref="Q606:Q607">Q607</f>
        <v>638000</v>
      </c>
      <c r="R606" s="55">
        <f aca="true" t="shared" si="2549" ref="R606:R607">R607</f>
        <v>638000</v>
      </c>
      <c r="S606" s="55">
        <f aca="true" t="shared" si="2550" ref="S606:S607">S607</f>
        <v>638000</v>
      </c>
      <c r="T606" s="55">
        <f aca="true" t="shared" si="2551" ref="T606:T607">T607</f>
        <v>638000</v>
      </c>
      <c r="U606" s="55">
        <f aca="true" t="shared" si="2552" ref="U606:U607">U607</f>
        <v>638000</v>
      </c>
      <c r="V606" s="55">
        <f aca="true" t="shared" si="2553" ref="V606:V607">V607</f>
        <v>638000</v>
      </c>
      <c r="W606" s="55">
        <f aca="true" t="shared" si="2554" ref="W606:W607">W607</f>
        <v>638000</v>
      </c>
      <c r="X606" s="55">
        <f aca="true" t="shared" si="2555" ref="X606:X607">X607</f>
        <v>638000</v>
      </c>
      <c r="Y606" s="55">
        <f aca="true" t="shared" si="2556" ref="Y606:Y607">Y607</f>
        <v>638000</v>
      </c>
      <c r="Z606" s="55">
        <f aca="true" t="shared" si="2557" ref="Z606:Z607">Z607</f>
        <v>638000</v>
      </c>
      <c r="AA606" s="55">
        <f aca="true" t="shared" si="2558" ref="AA606:AA607">AA607</f>
        <v>638000</v>
      </c>
      <c r="AB606" s="55">
        <f aca="true" t="shared" si="2559" ref="AB606:AB607">AB607</f>
        <v>638000</v>
      </c>
      <c r="AC606" s="55">
        <f aca="true" t="shared" si="2560" ref="AC606:AC607">AC607</f>
        <v>638000</v>
      </c>
      <c r="AD606" s="55">
        <f aca="true" t="shared" si="2561" ref="AD606:AD607">AD607</f>
        <v>638000</v>
      </c>
      <c r="AE606" s="55">
        <f aca="true" t="shared" si="2562" ref="AE606:AE607">AE607</f>
        <v>27889530.53</v>
      </c>
      <c r="AF606" s="56">
        <v>0</v>
      </c>
      <c r="AG606" s="56">
        <v>0</v>
      </c>
      <c r="AH606" s="56">
        <v>9662.24</v>
      </c>
      <c r="AI606" s="56">
        <v>0</v>
      </c>
      <c r="AJ606" s="56">
        <v>0</v>
      </c>
      <c r="AK606" s="57">
        <v>1</v>
      </c>
      <c r="AL606" s="56">
        <v>0</v>
      </c>
      <c r="AM606" s="57">
        <v>0</v>
      </c>
      <c r="AN606" s="56">
        <v>0</v>
      </c>
    </row>
    <row r="607" spans="1:40" ht="15.75" outlineLevel="7">
      <c r="A607" s="59" t="s">
        <v>468</v>
      </c>
      <c r="B607" s="60" t="s">
        <v>506</v>
      </c>
      <c r="C607" s="60" t="s">
        <v>508</v>
      </c>
      <c r="D607" s="60" t="s">
        <v>24</v>
      </c>
      <c r="E607" s="60"/>
      <c r="F607" s="61" t="s">
        <v>18</v>
      </c>
      <c r="G607" s="61"/>
      <c r="H607" s="61"/>
      <c r="I607" s="61"/>
      <c r="J607" s="61"/>
      <c r="K607" s="61"/>
      <c r="L607" s="61"/>
      <c r="M607" s="62">
        <f t="shared" si="2544"/>
        <v>30388000</v>
      </c>
      <c r="N607" s="62">
        <f t="shared" si="2545"/>
        <v>30518200</v>
      </c>
      <c r="O607" s="62">
        <f t="shared" si="2546"/>
        <v>638000</v>
      </c>
      <c r="P607" s="62">
        <f t="shared" si="2547"/>
        <v>638000</v>
      </c>
      <c r="Q607" s="62">
        <f t="shared" si="2548"/>
        <v>638000</v>
      </c>
      <c r="R607" s="62">
        <f t="shared" si="2549"/>
        <v>638000</v>
      </c>
      <c r="S607" s="62">
        <f t="shared" si="2550"/>
        <v>638000</v>
      </c>
      <c r="T607" s="62">
        <f t="shared" si="2551"/>
        <v>638000</v>
      </c>
      <c r="U607" s="62">
        <f t="shared" si="2552"/>
        <v>638000</v>
      </c>
      <c r="V607" s="62">
        <f t="shared" si="2553"/>
        <v>638000</v>
      </c>
      <c r="W607" s="62">
        <f t="shared" si="2554"/>
        <v>638000</v>
      </c>
      <c r="X607" s="62">
        <f t="shared" si="2555"/>
        <v>638000</v>
      </c>
      <c r="Y607" s="62">
        <f t="shared" si="2556"/>
        <v>638000</v>
      </c>
      <c r="Z607" s="62">
        <f t="shared" si="2557"/>
        <v>638000</v>
      </c>
      <c r="AA607" s="62">
        <f t="shared" si="2558"/>
        <v>638000</v>
      </c>
      <c r="AB607" s="62">
        <f t="shared" si="2559"/>
        <v>638000</v>
      </c>
      <c r="AC607" s="62">
        <f t="shared" si="2560"/>
        <v>638000</v>
      </c>
      <c r="AD607" s="62">
        <f t="shared" si="2561"/>
        <v>638000</v>
      </c>
      <c r="AE607" s="62">
        <f t="shared" si="2562"/>
        <v>27889530.53</v>
      </c>
      <c r="AF607" s="50">
        <v>0</v>
      </c>
      <c r="AG607" s="50">
        <v>0</v>
      </c>
      <c r="AH607" s="50">
        <v>9662.24</v>
      </c>
      <c r="AI607" s="50">
        <v>0</v>
      </c>
      <c r="AJ607" s="50">
        <v>0</v>
      </c>
      <c r="AK607" s="51">
        <v>1</v>
      </c>
      <c r="AL607" s="50">
        <v>0</v>
      </c>
      <c r="AM607" s="51">
        <v>0</v>
      </c>
      <c r="AN607" s="50">
        <v>0</v>
      </c>
    </row>
    <row r="608" spans="1:40" ht="26.25" outlineLevel="4">
      <c r="A608" s="59" t="s">
        <v>500</v>
      </c>
      <c r="B608" s="60" t="s">
        <v>506</v>
      </c>
      <c r="C608" s="60" t="s">
        <v>508</v>
      </c>
      <c r="D608" s="60" t="s">
        <v>26</v>
      </c>
      <c r="E608" s="60"/>
      <c r="F608" s="61" t="s">
        <v>18</v>
      </c>
      <c r="G608" s="61"/>
      <c r="H608" s="61"/>
      <c r="I608" s="61"/>
      <c r="J608" s="61"/>
      <c r="K608" s="61"/>
      <c r="L608" s="61"/>
      <c r="M608" s="62">
        <f>M609+M616+M619</f>
        <v>30388000</v>
      </c>
      <c r="N608" s="62">
        <f>N609+N616+N619</f>
        <v>30518200</v>
      </c>
      <c r="O608" s="62">
        <f>O609+O616+O619</f>
        <v>638000</v>
      </c>
      <c r="P608" s="62">
        <f>P609+P616+P619</f>
        <v>638000</v>
      </c>
      <c r="Q608" s="62">
        <f>Q609+Q616+Q619</f>
        <v>638000</v>
      </c>
      <c r="R608" s="62">
        <f>R609+R616+R619</f>
        <v>638000</v>
      </c>
      <c r="S608" s="62">
        <f>S609+S616+S619</f>
        <v>638000</v>
      </c>
      <c r="T608" s="62">
        <f>T609+T616+T619</f>
        <v>638000</v>
      </c>
      <c r="U608" s="62">
        <f>U609+U616+U619</f>
        <v>638000</v>
      </c>
      <c r="V608" s="62">
        <f>V609+V616+V619</f>
        <v>638000</v>
      </c>
      <c r="W608" s="62">
        <f>W609+W616+W619</f>
        <v>638000</v>
      </c>
      <c r="X608" s="62">
        <f>X609+X616+X619</f>
        <v>638000</v>
      </c>
      <c r="Y608" s="62">
        <f>Y609+Y616+Y619</f>
        <v>638000</v>
      </c>
      <c r="Z608" s="62">
        <f>Z609+Z616+Z619</f>
        <v>638000</v>
      </c>
      <c r="AA608" s="62">
        <f>AA609+AA616+AA619</f>
        <v>638000</v>
      </c>
      <c r="AB608" s="62">
        <f>AB609+AB616+AB619</f>
        <v>638000</v>
      </c>
      <c r="AC608" s="62">
        <f>AC609+AC616+AC619</f>
        <v>638000</v>
      </c>
      <c r="AD608" s="62">
        <f>AD609+AD616+AD619</f>
        <v>638000</v>
      </c>
      <c r="AE608" s="62">
        <f>AE609+AE616+AE619</f>
        <v>27889530.53</v>
      </c>
      <c r="AF608" s="50">
        <v>0</v>
      </c>
      <c r="AG608" s="50">
        <v>0</v>
      </c>
      <c r="AH608" s="50">
        <v>26344133.02</v>
      </c>
      <c r="AI608" s="50">
        <v>0</v>
      </c>
      <c r="AJ608" s="50">
        <v>4557174.84</v>
      </c>
      <c r="AK608" s="51">
        <v>0.8525248555612429</v>
      </c>
      <c r="AL608" s="50">
        <v>0</v>
      </c>
      <c r="AM608" s="51">
        <v>0</v>
      </c>
      <c r="AN608" s="50">
        <v>0</v>
      </c>
    </row>
    <row r="609" spans="1:40" ht="26.25" outlineLevel="6">
      <c r="A609" s="59" t="s">
        <v>509</v>
      </c>
      <c r="B609" s="60" t="s">
        <v>506</v>
      </c>
      <c r="C609" s="60" t="s">
        <v>508</v>
      </c>
      <c r="D609" s="60" t="s">
        <v>510</v>
      </c>
      <c r="E609" s="60"/>
      <c r="F609" s="61" t="s">
        <v>18</v>
      </c>
      <c r="G609" s="61"/>
      <c r="H609" s="61"/>
      <c r="I609" s="61"/>
      <c r="J609" s="61"/>
      <c r="K609" s="61"/>
      <c r="L609" s="61"/>
      <c r="M609" s="62">
        <f>M610+M612+M614</f>
        <v>29750000</v>
      </c>
      <c r="N609" s="62">
        <f>N610+N612+N614</f>
        <v>29750000</v>
      </c>
      <c r="O609" s="62">
        <f>O610+O612+O614</f>
        <v>0</v>
      </c>
      <c r="P609" s="62">
        <f>P610+P612+P614</f>
        <v>0</v>
      </c>
      <c r="Q609" s="62">
        <f>Q610+Q612+Q614</f>
        <v>0</v>
      </c>
      <c r="R609" s="62">
        <f>R610+R612+R614</f>
        <v>0</v>
      </c>
      <c r="S609" s="62">
        <f>S610+S612+S614</f>
        <v>0</v>
      </c>
      <c r="T609" s="62">
        <f>T610+T612+T614</f>
        <v>0</v>
      </c>
      <c r="U609" s="62">
        <f>U610+U612+U614</f>
        <v>0</v>
      </c>
      <c r="V609" s="62">
        <f>V610+V612+V614</f>
        <v>0</v>
      </c>
      <c r="W609" s="62">
        <f>W610+W612+W614</f>
        <v>0</v>
      </c>
      <c r="X609" s="62">
        <f>X610+X612+X614</f>
        <v>0</v>
      </c>
      <c r="Y609" s="62">
        <f>Y610+Y612+Y614</f>
        <v>0</v>
      </c>
      <c r="Z609" s="62">
        <f>Z610+Z612+Z614</f>
        <v>0</v>
      </c>
      <c r="AA609" s="62">
        <f>AA610+AA612+AA614</f>
        <v>0</v>
      </c>
      <c r="AB609" s="62">
        <f>AB610+AB612+AB614</f>
        <v>0</v>
      </c>
      <c r="AC609" s="62">
        <f>AC610+AC612+AC614</f>
        <v>0</v>
      </c>
      <c r="AD609" s="62">
        <f>AD610+AD612+AD614</f>
        <v>0</v>
      </c>
      <c r="AE609" s="62">
        <f>AE610+AE612+AE614</f>
        <v>27121330.53</v>
      </c>
      <c r="AF609" s="50">
        <v>0</v>
      </c>
      <c r="AG609" s="50">
        <v>0</v>
      </c>
      <c r="AH609" s="50">
        <v>22064898.14</v>
      </c>
      <c r="AI609" s="50">
        <v>0</v>
      </c>
      <c r="AJ609" s="50">
        <v>4407819.16</v>
      </c>
      <c r="AK609" s="51">
        <v>0.8334957794453537</v>
      </c>
      <c r="AL609" s="50">
        <v>0</v>
      </c>
      <c r="AM609" s="51">
        <v>0</v>
      </c>
      <c r="AN609" s="50">
        <v>0</v>
      </c>
    </row>
    <row r="610" spans="1:40" ht="62.25" outlineLevel="7">
      <c r="A610" s="59" t="s">
        <v>503</v>
      </c>
      <c r="B610" s="60" t="s">
        <v>506</v>
      </c>
      <c r="C610" s="60" t="s">
        <v>508</v>
      </c>
      <c r="D610" s="60" t="s">
        <v>510</v>
      </c>
      <c r="E610" s="60" t="s">
        <v>38</v>
      </c>
      <c r="F610" s="61" t="s">
        <v>18</v>
      </c>
      <c r="G610" s="61"/>
      <c r="H610" s="61"/>
      <c r="I610" s="61"/>
      <c r="J610" s="61"/>
      <c r="K610" s="61"/>
      <c r="L610" s="61"/>
      <c r="M610" s="62">
        <f>M611</f>
        <v>26220000</v>
      </c>
      <c r="N610" s="62">
        <f>N611</f>
        <v>26220000</v>
      </c>
      <c r="O610" s="62">
        <f>O611</f>
        <v>0</v>
      </c>
      <c r="P610" s="62">
        <f>P611</f>
        <v>0</v>
      </c>
      <c r="Q610" s="62">
        <f>Q611</f>
        <v>0</v>
      </c>
      <c r="R610" s="62">
        <f>R611</f>
        <v>0</v>
      </c>
      <c r="S610" s="62">
        <f>S611</f>
        <v>0</v>
      </c>
      <c r="T610" s="62">
        <f>T611</f>
        <v>0</v>
      </c>
      <c r="U610" s="62">
        <f>U611</f>
        <v>0</v>
      </c>
      <c r="V610" s="62">
        <f>V611</f>
        <v>0</v>
      </c>
      <c r="W610" s="62">
        <f>W611</f>
        <v>0</v>
      </c>
      <c r="X610" s="62">
        <f>X611</f>
        <v>0</v>
      </c>
      <c r="Y610" s="62">
        <f>Y611</f>
        <v>0</v>
      </c>
      <c r="Z610" s="62">
        <f>Z611</f>
        <v>0</v>
      </c>
      <c r="AA610" s="62">
        <f>AA611</f>
        <v>0</v>
      </c>
      <c r="AB610" s="62">
        <f>AB611</f>
        <v>0</v>
      </c>
      <c r="AC610" s="62">
        <f>AC611</f>
        <v>0</v>
      </c>
      <c r="AD610" s="62">
        <f>AD611</f>
        <v>0</v>
      </c>
      <c r="AE610" s="62">
        <f>AE611</f>
        <v>25860823.35</v>
      </c>
      <c r="AF610" s="50">
        <v>0</v>
      </c>
      <c r="AG610" s="50">
        <v>0</v>
      </c>
      <c r="AH610" s="50">
        <v>22063356.1</v>
      </c>
      <c r="AI610" s="50">
        <v>0</v>
      </c>
      <c r="AJ610" s="50">
        <v>4407819.16</v>
      </c>
      <c r="AK610" s="51">
        <v>0.833486079982986</v>
      </c>
      <c r="AL610" s="50">
        <v>0</v>
      </c>
      <c r="AM610" s="51">
        <v>0</v>
      </c>
      <c r="AN610" s="50">
        <v>0</v>
      </c>
    </row>
    <row r="611" spans="1:40" ht="26.25" outlineLevel="7">
      <c r="A611" s="59" t="s">
        <v>44</v>
      </c>
      <c r="B611" s="60" t="s">
        <v>506</v>
      </c>
      <c r="C611" s="60" t="s">
        <v>508</v>
      </c>
      <c r="D611" s="60" t="s">
        <v>510</v>
      </c>
      <c r="E611" s="60" t="s">
        <v>39</v>
      </c>
      <c r="F611" s="61" t="s">
        <v>18</v>
      </c>
      <c r="G611" s="61"/>
      <c r="H611" s="61"/>
      <c r="I611" s="61"/>
      <c r="J611" s="61"/>
      <c r="K611" s="61"/>
      <c r="L611" s="61"/>
      <c r="M611" s="62">
        <v>26220000</v>
      </c>
      <c r="N611" s="62">
        <v>26220000</v>
      </c>
      <c r="O611" s="62"/>
      <c r="P611" s="62"/>
      <c r="Q611" s="62"/>
      <c r="R611" s="62"/>
      <c r="S611" s="62"/>
      <c r="T611" s="62"/>
      <c r="U611" s="62"/>
      <c r="V611" s="62"/>
      <c r="W611" s="62"/>
      <c r="X611" s="62"/>
      <c r="Y611" s="62"/>
      <c r="Z611" s="62"/>
      <c r="AA611" s="62"/>
      <c r="AB611" s="62"/>
      <c r="AC611" s="62"/>
      <c r="AD611" s="62"/>
      <c r="AE611" s="62">
        <v>25860823.35</v>
      </c>
      <c r="AF611" s="50">
        <v>0</v>
      </c>
      <c r="AG611" s="50">
        <v>0</v>
      </c>
      <c r="AH611" s="50">
        <v>22063356.1</v>
      </c>
      <c r="AI611" s="50">
        <v>0</v>
      </c>
      <c r="AJ611" s="50">
        <v>4407819.16</v>
      </c>
      <c r="AK611" s="51">
        <v>0.833486079982986</v>
      </c>
      <c r="AL611" s="50">
        <v>0</v>
      </c>
      <c r="AM611" s="51">
        <v>0</v>
      </c>
      <c r="AN611" s="50">
        <v>0</v>
      </c>
    </row>
    <row r="612" spans="1:40" s="45" customFormat="1" ht="26.25" outlineLevel="7">
      <c r="A612" s="59" t="s">
        <v>434</v>
      </c>
      <c r="B612" s="60" t="s">
        <v>506</v>
      </c>
      <c r="C612" s="60" t="s">
        <v>508</v>
      </c>
      <c r="D612" s="60" t="s">
        <v>510</v>
      </c>
      <c r="E612" s="60" t="s">
        <v>33</v>
      </c>
      <c r="F612" s="61" t="s">
        <v>18</v>
      </c>
      <c r="G612" s="61"/>
      <c r="H612" s="61"/>
      <c r="I612" s="61"/>
      <c r="J612" s="61"/>
      <c r="K612" s="61"/>
      <c r="L612" s="61"/>
      <c r="M612" s="62">
        <f>M613</f>
        <v>3480000</v>
      </c>
      <c r="N612" s="62">
        <f>N613</f>
        <v>3480000</v>
      </c>
      <c r="O612" s="62">
        <f>O613</f>
        <v>0</v>
      </c>
      <c r="P612" s="62">
        <f>P613</f>
        <v>0</v>
      </c>
      <c r="Q612" s="62">
        <f>Q613</f>
        <v>0</v>
      </c>
      <c r="R612" s="62">
        <f>R613</f>
        <v>0</v>
      </c>
      <c r="S612" s="62">
        <f>S613</f>
        <v>0</v>
      </c>
      <c r="T612" s="62">
        <f>T613</f>
        <v>0</v>
      </c>
      <c r="U612" s="62">
        <f>U613</f>
        <v>0</v>
      </c>
      <c r="V612" s="62">
        <f>V613</f>
        <v>0</v>
      </c>
      <c r="W612" s="62">
        <f>W613</f>
        <v>0</v>
      </c>
      <c r="X612" s="62">
        <f>X613</f>
        <v>0</v>
      </c>
      <c r="Y612" s="62">
        <f>Y613</f>
        <v>0</v>
      </c>
      <c r="Z612" s="62">
        <f>Z613</f>
        <v>0</v>
      </c>
      <c r="AA612" s="62">
        <f>AA613</f>
        <v>0</v>
      </c>
      <c r="AB612" s="62">
        <f>AB613</f>
        <v>0</v>
      </c>
      <c r="AC612" s="62">
        <f>AC613</f>
        <v>0</v>
      </c>
      <c r="AD612" s="62">
        <f>AD613</f>
        <v>0</v>
      </c>
      <c r="AE612" s="62">
        <f>AE613</f>
        <v>1231135.86</v>
      </c>
      <c r="AF612" s="50">
        <v>0</v>
      </c>
      <c r="AG612" s="50">
        <v>0</v>
      </c>
      <c r="AH612" s="50">
        <v>1542.04</v>
      </c>
      <c r="AI612" s="50">
        <v>0</v>
      </c>
      <c r="AJ612" s="50">
        <v>0</v>
      </c>
      <c r="AK612" s="51">
        <v>1</v>
      </c>
      <c r="AL612" s="50">
        <v>0</v>
      </c>
      <c r="AM612" s="51">
        <v>0</v>
      </c>
      <c r="AN612" s="50">
        <v>0</v>
      </c>
    </row>
    <row r="613" spans="1:40" s="58" customFormat="1" ht="26.25" outlineLevel="7">
      <c r="A613" s="59" t="s">
        <v>435</v>
      </c>
      <c r="B613" s="60" t="s">
        <v>506</v>
      </c>
      <c r="C613" s="60" t="s">
        <v>508</v>
      </c>
      <c r="D613" s="60" t="s">
        <v>510</v>
      </c>
      <c r="E613" s="60" t="s">
        <v>35</v>
      </c>
      <c r="F613" s="61" t="s">
        <v>18</v>
      </c>
      <c r="G613" s="61"/>
      <c r="H613" s="61"/>
      <c r="I613" s="61"/>
      <c r="J613" s="61"/>
      <c r="K613" s="61"/>
      <c r="L613" s="61"/>
      <c r="M613" s="62">
        <v>3480000</v>
      </c>
      <c r="N613" s="62">
        <v>3480000</v>
      </c>
      <c r="O613" s="62"/>
      <c r="P613" s="62"/>
      <c r="Q613" s="62"/>
      <c r="R613" s="62"/>
      <c r="S613" s="62"/>
      <c r="T613" s="62"/>
      <c r="U613" s="62"/>
      <c r="V613" s="62"/>
      <c r="W613" s="62"/>
      <c r="X613" s="62"/>
      <c r="Y613" s="62"/>
      <c r="Z613" s="62"/>
      <c r="AA613" s="62"/>
      <c r="AB613" s="62"/>
      <c r="AC613" s="62"/>
      <c r="AD613" s="62"/>
      <c r="AE613" s="62">
        <v>1231135.86</v>
      </c>
      <c r="AF613" s="56">
        <v>0</v>
      </c>
      <c r="AG613" s="56">
        <v>0</v>
      </c>
      <c r="AH613" s="56">
        <v>1542.04</v>
      </c>
      <c r="AI613" s="56">
        <v>0</v>
      </c>
      <c r="AJ613" s="56">
        <v>0</v>
      </c>
      <c r="AK613" s="57">
        <v>1</v>
      </c>
      <c r="AL613" s="56">
        <v>0</v>
      </c>
      <c r="AM613" s="57">
        <v>0</v>
      </c>
      <c r="AN613" s="56">
        <v>0</v>
      </c>
    </row>
    <row r="614" spans="1:40" ht="15.75" outlineLevel="6">
      <c r="A614" s="59" t="s">
        <v>240</v>
      </c>
      <c r="B614" s="60" t="s">
        <v>506</v>
      </c>
      <c r="C614" s="60" t="s">
        <v>508</v>
      </c>
      <c r="D614" s="60" t="s">
        <v>510</v>
      </c>
      <c r="E614" s="60" t="s">
        <v>48</v>
      </c>
      <c r="F614" s="61" t="s">
        <v>18</v>
      </c>
      <c r="G614" s="61"/>
      <c r="H614" s="61"/>
      <c r="I614" s="61"/>
      <c r="J614" s="61"/>
      <c r="K614" s="61"/>
      <c r="L614" s="61"/>
      <c r="M614" s="62">
        <f>M615</f>
        <v>50000</v>
      </c>
      <c r="N614" s="62">
        <f>N615</f>
        <v>50000</v>
      </c>
      <c r="O614" s="62">
        <f>O615</f>
        <v>0</v>
      </c>
      <c r="P614" s="62">
        <f>P615</f>
        <v>0</v>
      </c>
      <c r="Q614" s="62">
        <f>Q615</f>
        <v>0</v>
      </c>
      <c r="R614" s="62">
        <f>R615</f>
        <v>0</v>
      </c>
      <c r="S614" s="62">
        <f>S615</f>
        <v>0</v>
      </c>
      <c r="T614" s="62">
        <f>T615</f>
        <v>0</v>
      </c>
      <c r="U614" s="62">
        <f>U615</f>
        <v>0</v>
      </c>
      <c r="V614" s="62">
        <f>V615</f>
        <v>0</v>
      </c>
      <c r="W614" s="62">
        <f>W615</f>
        <v>0</v>
      </c>
      <c r="X614" s="62">
        <f>X615</f>
        <v>0</v>
      </c>
      <c r="Y614" s="62">
        <f>Y615</f>
        <v>0</v>
      </c>
      <c r="Z614" s="62">
        <f>Z615</f>
        <v>0</v>
      </c>
      <c r="AA614" s="62">
        <f>AA615</f>
        <v>0</v>
      </c>
      <c r="AB614" s="62">
        <f>AB615</f>
        <v>0</v>
      </c>
      <c r="AC614" s="62">
        <f>AC615</f>
        <v>0</v>
      </c>
      <c r="AD614" s="62">
        <f>AD615</f>
        <v>0</v>
      </c>
      <c r="AE614" s="62">
        <f>AE615</f>
        <v>29371.32</v>
      </c>
      <c r="AF614" s="50">
        <v>0</v>
      </c>
      <c r="AG614" s="50">
        <v>0</v>
      </c>
      <c r="AH614" s="50">
        <v>50.98</v>
      </c>
      <c r="AI614" s="50">
        <v>0</v>
      </c>
      <c r="AJ614" s="50">
        <v>1543.68</v>
      </c>
      <c r="AK614" s="51">
        <v>0.03196919719564045</v>
      </c>
      <c r="AL614" s="50">
        <v>0</v>
      </c>
      <c r="AM614" s="51">
        <v>0</v>
      </c>
      <c r="AN614" s="50">
        <v>0</v>
      </c>
    </row>
    <row r="615" spans="1:40" ht="15.75" outlineLevel="7">
      <c r="A615" s="59" t="s">
        <v>504</v>
      </c>
      <c r="B615" s="60" t="s">
        <v>506</v>
      </c>
      <c r="C615" s="60" t="s">
        <v>508</v>
      </c>
      <c r="D615" s="60" t="s">
        <v>510</v>
      </c>
      <c r="E615" s="60" t="s">
        <v>50</v>
      </c>
      <c r="F615" s="61" t="s">
        <v>18</v>
      </c>
      <c r="G615" s="61"/>
      <c r="H615" s="61"/>
      <c r="I615" s="61"/>
      <c r="J615" s="61"/>
      <c r="K615" s="61"/>
      <c r="L615" s="61"/>
      <c r="M615" s="62">
        <v>50000</v>
      </c>
      <c r="N615" s="62">
        <v>50000</v>
      </c>
      <c r="O615" s="62"/>
      <c r="P615" s="62"/>
      <c r="Q615" s="62"/>
      <c r="R615" s="62"/>
      <c r="S615" s="62"/>
      <c r="T615" s="62"/>
      <c r="U615" s="62"/>
      <c r="V615" s="62"/>
      <c r="W615" s="62"/>
      <c r="X615" s="62"/>
      <c r="Y615" s="62"/>
      <c r="Z615" s="62"/>
      <c r="AA615" s="62"/>
      <c r="AB615" s="62"/>
      <c r="AC615" s="62"/>
      <c r="AD615" s="62"/>
      <c r="AE615" s="62">
        <v>29371.32</v>
      </c>
      <c r="AF615" s="50">
        <v>0</v>
      </c>
      <c r="AG615" s="50">
        <v>0</v>
      </c>
      <c r="AH615" s="50">
        <v>50.98</v>
      </c>
      <c r="AI615" s="50">
        <v>0</v>
      </c>
      <c r="AJ615" s="50">
        <v>1543.68</v>
      </c>
      <c r="AK615" s="51">
        <v>0.03196919719564045</v>
      </c>
      <c r="AL615" s="50">
        <v>0</v>
      </c>
      <c r="AM615" s="51">
        <v>0</v>
      </c>
      <c r="AN615" s="50">
        <v>0</v>
      </c>
    </row>
    <row r="616" spans="1:40" ht="38.25" outlineLevel="7">
      <c r="A616" s="59" t="s">
        <v>51</v>
      </c>
      <c r="B616" s="60" t="s">
        <v>506</v>
      </c>
      <c r="C616" s="60" t="s">
        <v>508</v>
      </c>
      <c r="D616" s="60" t="s">
        <v>52</v>
      </c>
      <c r="E616" s="60"/>
      <c r="F616" s="61"/>
      <c r="G616" s="61"/>
      <c r="H616" s="61"/>
      <c r="I616" s="61"/>
      <c r="J616" s="61"/>
      <c r="K616" s="61"/>
      <c r="L616" s="61"/>
      <c r="M616" s="62">
        <f aca="true" t="shared" si="2563" ref="M616:M617">M617</f>
        <v>0</v>
      </c>
      <c r="N616" s="62">
        <f aca="true" t="shared" si="2564" ref="N616:N617">N617</f>
        <v>130200</v>
      </c>
      <c r="O616" s="62">
        <f aca="true" t="shared" si="2565" ref="O616:O617">O617</f>
        <v>0</v>
      </c>
      <c r="P616" s="62">
        <f aca="true" t="shared" si="2566" ref="P616:P617">P617</f>
        <v>0</v>
      </c>
      <c r="Q616" s="62">
        <f aca="true" t="shared" si="2567" ref="Q616:Q617">Q617</f>
        <v>0</v>
      </c>
      <c r="R616" s="62">
        <f aca="true" t="shared" si="2568" ref="R616:R617">R617</f>
        <v>0</v>
      </c>
      <c r="S616" s="62">
        <f aca="true" t="shared" si="2569" ref="S616:S617">S617</f>
        <v>0</v>
      </c>
      <c r="T616" s="62">
        <f aca="true" t="shared" si="2570" ref="T616:T617">T617</f>
        <v>0</v>
      </c>
      <c r="U616" s="62">
        <f aca="true" t="shared" si="2571" ref="U616:U617">U617</f>
        <v>0</v>
      </c>
      <c r="V616" s="62">
        <f aca="true" t="shared" si="2572" ref="V616:V617">V617</f>
        <v>0</v>
      </c>
      <c r="W616" s="62">
        <f aca="true" t="shared" si="2573" ref="W616:W617">W617</f>
        <v>0</v>
      </c>
      <c r="X616" s="62">
        <f aca="true" t="shared" si="2574" ref="X616:X617">X617</f>
        <v>0</v>
      </c>
      <c r="Y616" s="62">
        <f aca="true" t="shared" si="2575" ref="Y616:Y617">Y617</f>
        <v>0</v>
      </c>
      <c r="Z616" s="62">
        <f aca="true" t="shared" si="2576" ref="Z616:Z617">Z617</f>
        <v>0</v>
      </c>
      <c r="AA616" s="62">
        <f aca="true" t="shared" si="2577" ref="AA616:AA617">AA617</f>
        <v>0</v>
      </c>
      <c r="AB616" s="62">
        <f aca="true" t="shared" si="2578" ref="AB616:AB617">AB617</f>
        <v>0</v>
      </c>
      <c r="AC616" s="62">
        <f aca="true" t="shared" si="2579" ref="AC616:AC617">AC617</f>
        <v>0</v>
      </c>
      <c r="AD616" s="62">
        <f aca="true" t="shared" si="2580" ref="AD616:AD617">AD617</f>
        <v>0</v>
      </c>
      <c r="AE616" s="62">
        <f aca="true" t="shared" si="2581" ref="AE616:AE617">AE617</f>
        <v>130200</v>
      </c>
      <c r="AF616" s="50"/>
      <c r="AG616" s="50"/>
      <c r="AH616" s="50"/>
      <c r="AI616" s="50"/>
      <c r="AJ616" s="50"/>
      <c r="AK616" s="51"/>
      <c r="AL616" s="50"/>
      <c r="AM616" s="51"/>
      <c r="AN616" s="50"/>
    </row>
    <row r="617" spans="1:40" ht="62.25" outlineLevel="7">
      <c r="A617" s="59" t="s">
        <v>28</v>
      </c>
      <c r="B617" s="60" t="s">
        <v>506</v>
      </c>
      <c r="C617" s="60" t="s">
        <v>508</v>
      </c>
      <c r="D617" s="60" t="s">
        <v>52</v>
      </c>
      <c r="E617" s="60" t="s">
        <v>38</v>
      </c>
      <c r="F617" s="61"/>
      <c r="G617" s="61"/>
      <c r="H617" s="61"/>
      <c r="I617" s="61"/>
      <c r="J617" s="61"/>
      <c r="K617" s="61"/>
      <c r="L617" s="61"/>
      <c r="M617" s="62">
        <f t="shared" si="2563"/>
        <v>0</v>
      </c>
      <c r="N617" s="62">
        <f t="shared" si="2564"/>
        <v>130200</v>
      </c>
      <c r="O617" s="62">
        <f t="shared" si="2565"/>
        <v>0</v>
      </c>
      <c r="P617" s="62">
        <f t="shared" si="2566"/>
        <v>0</v>
      </c>
      <c r="Q617" s="62">
        <f t="shared" si="2567"/>
        <v>0</v>
      </c>
      <c r="R617" s="62">
        <f t="shared" si="2568"/>
        <v>0</v>
      </c>
      <c r="S617" s="62">
        <f t="shared" si="2569"/>
        <v>0</v>
      </c>
      <c r="T617" s="62">
        <f t="shared" si="2570"/>
        <v>0</v>
      </c>
      <c r="U617" s="62">
        <f t="shared" si="2571"/>
        <v>0</v>
      </c>
      <c r="V617" s="62">
        <f t="shared" si="2572"/>
        <v>0</v>
      </c>
      <c r="W617" s="62">
        <f t="shared" si="2573"/>
        <v>0</v>
      </c>
      <c r="X617" s="62">
        <f t="shared" si="2574"/>
        <v>0</v>
      </c>
      <c r="Y617" s="62">
        <f t="shared" si="2575"/>
        <v>0</v>
      </c>
      <c r="Z617" s="62">
        <f t="shared" si="2576"/>
        <v>0</v>
      </c>
      <c r="AA617" s="62">
        <f t="shared" si="2577"/>
        <v>0</v>
      </c>
      <c r="AB617" s="62">
        <f t="shared" si="2578"/>
        <v>0</v>
      </c>
      <c r="AC617" s="62">
        <f t="shared" si="2579"/>
        <v>0</v>
      </c>
      <c r="AD617" s="62">
        <f t="shared" si="2580"/>
        <v>0</v>
      </c>
      <c r="AE617" s="62">
        <f t="shared" si="2581"/>
        <v>130200</v>
      </c>
      <c r="AF617" s="50"/>
      <c r="AG617" s="50"/>
      <c r="AH617" s="50"/>
      <c r="AI617" s="50"/>
      <c r="AJ617" s="50"/>
      <c r="AK617" s="51"/>
      <c r="AL617" s="50"/>
      <c r="AM617" s="51"/>
      <c r="AN617" s="50"/>
    </row>
    <row r="618" spans="1:40" ht="26.25" outlineLevel="7">
      <c r="A618" s="59" t="s">
        <v>29</v>
      </c>
      <c r="B618" s="60" t="s">
        <v>506</v>
      </c>
      <c r="C618" s="60" t="s">
        <v>508</v>
      </c>
      <c r="D618" s="60" t="s">
        <v>52</v>
      </c>
      <c r="E618" s="60" t="s">
        <v>39</v>
      </c>
      <c r="F618" s="61"/>
      <c r="G618" s="61"/>
      <c r="H618" s="61"/>
      <c r="I618" s="61"/>
      <c r="J618" s="61"/>
      <c r="K618" s="61"/>
      <c r="L618" s="61"/>
      <c r="M618" s="62"/>
      <c r="N618" s="62">
        <v>130200</v>
      </c>
      <c r="O618" s="62"/>
      <c r="P618" s="62"/>
      <c r="Q618" s="62"/>
      <c r="R618" s="62"/>
      <c r="S618" s="62"/>
      <c r="T618" s="62"/>
      <c r="U618" s="62"/>
      <c r="V618" s="62"/>
      <c r="W618" s="62"/>
      <c r="X618" s="62"/>
      <c r="Y618" s="62"/>
      <c r="Z618" s="62"/>
      <c r="AA618" s="62"/>
      <c r="AB618" s="62"/>
      <c r="AC618" s="62"/>
      <c r="AD618" s="62"/>
      <c r="AE618" s="62">
        <v>130200</v>
      </c>
      <c r="AF618" s="50"/>
      <c r="AG618" s="50"/>
      <c r="AH618" s="50"/>
      <c r="AI618" s="50"/>
      <c r="AJ618" s="50"/>
      <c r="AK618" s="51"/>
      <c r="AL618" s="50"/>
      <c r="AM618" s="51"/>
      <c r="AN618" s="50"/>
    </row>
    <row r="619" spans="1:40" ht="50.25" outlineLevel="7">
      <c r="A619" s="59" t="s">
        <v>53</v>
      </c>
      <c r="B619" s="60" t="s">
        <v>506</v>
      </c>
      <c r="C619" s="60" t="s">
        <v>508</v>
      </c>
      <c r="D619" s="60" t="s">
        <v>54</v>
      </c>
      <c r="E619" s="60"/>
      <c r="F619" s="61"/>
      <c r="G619" s="61"/>
      <c r="H619" s="61"/>
      <c r="I619" s="61"/>
      <c r="J619" s="61"/>
      <c r="K619" s="61"/>
      <c r="L619" s="61"/>
      <c r="M619" s="62">
        <f aca="true" t="shared" si="2582" ref="M619:M620">M620</f>
        <v>638000</v>
      </c>
      <c r="N619" s="62">
        <f aca="true" t="shared" si="2583" ref="N619:N620">N620</f>
        <v>638000</v>
      </c>
      <c r="O619" s="62">
        <f aca="true" t="shared" si="2584" ref="O619:O620">O620</f>
        <v>638000</v>
      </c>
      <c r="P619" s="62">
        <f aca="true" t="shared" si="2585" ref="P619:P620">P620</f>
        <v>638000</v>
      </c>
      <c r="Q619" s="62">
        <f aca="true" t="shared" si="2586" ref="Q619:Q620">Q620</f>
        <v>638000</v>
      </c>
      <c r="R619" s="62">
        <f aca="true" t="shared" si="2587" ref="R619:R620">R620</f>
        <v>638000</v>
      </c>
      <c r="S619" s="62">
        <f aca="true" t="shared" si="2588" ref="S619:S620">S620</f>
        <v>638000</v>
      </c>
      <c r="T619" s="62">
        <f aca="true" t="shared" si="2589" ref="T619:T620">T620</f>
        <v>638000</v>
      </c>
      <c r="U619" s="62">
        <f aca="true" t="shared" si="2590" ref="U619:U620">U620</f>
        <v>638000</v>
      </c>
      <c r="V619" s="62">
        <f aca="true" t="shared" si="2591" ref="V619:V620">V620</f>
        <v>638000</v>
      </c>
      <c r="W619" s="62">
        <f aca="true" t="shared" si="2592" ref="W619:W620">W620</f>
        <v>638000</v>
      </c>
      <c r="X619" s="62">
        <f aca="true" t="shared" si="2593" ref="X619:X620">X620</f>
        <v>638000</v>
      </c>
      <c r="Y619" s="62">
        <f aca="true" t="shared" si="2594" ref="Y619:Y620">Y620</f>
        <v>638000</v>
      </c>
      <c r="Z619" s="62">
        <f aca="true" t="shared" si="2595" ref="Z619:Z620">Z620</f>
        <v>638000</v>
      </c>
      <c r="AA619" s="62">
        <f aca="true" t="shared" si="2596" ref="AA619:AA620">AA620</f>
        <v>638000</v>
      </c>
      <c r="AB619" s="62">
        <f aca="true" t="shared" si="2597" ref="AB619:AB620">AB620</f>
        <v>638000</v>
      </c>
      <c r="AC619" s="62">
        <f aca="true" t="shared" si="2598" ref="AC619:AC620">AC620</f>
        <v>638000</v>
      </c>
      <c r="AD619" s="62">
        <f aca="true" t="shared" si="2599" ref="AD619:AD620">AD620</f>
        <v>638000</v>
      </c>
      <c r="AE619" s="62">
        <f aca="true" t="shared" si="2600" ref="AE619:AE620">AE620</f>
        <v>638000</v>
      </c>
      <c r="AF619" s="50"/>
      <c r="AG619" s="50"/>
      <c r="AH619" s="50"/>
      <c r="AI619" s="50"/>
      <c r="AJ619" s="50"/>
      <c r="AK619" s="51"/>
      <c r="AL619" s="50"/>
      <c r="AM619" s="51"/>
      <c r="AN619" s="50"/>
    </row>
    <row r="620" spans="1:40" ht="62.25" outlineLevel="7">
      <c r="A620" s="59" t="s">
        <v>28</v>
      </c>
      <c r="B620" s="60" t="s">
        <v>506</v>
      </c>
      <c r="C620" s="60" t="s">
        <v>508</v>
      </c>
      <c r="D620" s="60" t="s">
        <v>54</v>
      </c>
      <c r="E620" s="60" t="s">
        <v>38</v>
      </c>
      <c r="F620" s="61"/>
      <c r="G620" s="61"/>
      <c r="H620" s="61"/>
      <c r="I620" s="61"/>
      <c r="J620" s="61"/>
      <c r="K620" s="61"/>
      <c r="L620" s="61"/>
      <c r="M620" s="62">
        <f t="shared" si="2582"/>
        <v>638000</v>
      </c>
      <c r="N620" s="62">
        <f t="shared" si="2583"/>
        <v>638000</v>
      </c>
      <c r="O620" s="62">
        <f t="shared" si="2584"/>
        <v>638000</v>
      </c>
      <c r="P620" s="62">
        <f t="shared" si="2585"/>
        <v>638000</v>
      </c>
      <c r="Q620" s="62">
        <f t="shared" si="2586"/>
        <v>638000</v>
      </c>
      <c r="R620" s="62">
        <f t="shared" si="2587"/>
        <v>638000</v>
      </c>
      <c r="S620" s="62">
        <f t="shared" si="2588"/>
        <v>638000</v>
      </c>
      <c r="T620" s="62">
        <f t="shared" si="2589"/>
        <v>638000</v>
      </c>
      <c r="U620" s="62">
        <f t="shared" si="2590"/>
        <v>638000</v>
      </c>
      <c r="V620" s="62">
        <f t="shared" si="2591"/>
        <v>638000</v>
      </c>
      <c r="W620" s="62">
        <f t="shared" si="2592"/>
        <v>638000</v>
      </c>
      <c r="X620" s="62">
        <f t="shared" si="2593"/>
        <v>638000</v>
      </c>
      <c r="Y620" s="62">
        <f t="shared" si="2594"/>
        <v>638000</v>
      </c>
      <c r="Z620" s="62">
        <f t="shared" si="2595"/>
        <v>638000</v>
      </c>
      <c r="AA620" s="62">
        <f t="shared" si="2596"/>
        <v>638000</v>
      </c>
      <c r="AB620" s="62">
        <f t="shared" si="2597"/>
        <v>638000</v>
      </c>
      <c r="AC620" s="62">
        <f t="shared" si="2598"/>
        <v>638000</v>
      </c>
      <c r="AD620" s="62">
        <f t="shared" si="2599"/>
        <v>638000</v>
      </c>
      <c r="AE620" s="62">
        <f t="shared" si="2600"/>
        <v>638000</v>
      </c>
      <c r="AF620" s="50"/>
      <c r="AG620" s="50"/>
      <c r="AH620" s="50"/>
      <c r="AI620" s="50"/>
      <c r="AJ620" s="50"/>
      <c r="AK620" s="51"/>
      <c r="AL620" s="50"/>
      <c r="AM620" s="51"/>
      <c r="AN620" s="50"/>
    </row>
    <row r="621" spans="1:40" ht="26.25" outlineLevel="7">
      <c r="A621" s="59" t="s">
        <v>29</v>
      </c>
      <c r="B621" s="60" t="s">
        <v>506</v>
      </c>
      <c r="C621" s="60" t="s">
        <v>508</v>
      </c>
      <c r="D621" s="60" t="s">
        <v>54</v>
      </c>
      <c r="E621" s="60" t="s">
        <v>39</v>
      </c>
      <c r="F621" s="61"/>
      <c r="G621" s="61"/>
      <c r="H621" s="61"/>
      <c r="I621" s="61"/>
      <c r="J621" s="61"/>
      <c r="K621" s="61"/>
      <c r="L621" s="61"/>
      <c r="M621" s="62">
        <v>638000</v>
      </c>
      <c r="N621" s="62">
        <v>638000</v>
      </c>
      <c r="O621" s="62">
        <v>638000</v>
      </c>
      <c r="P621" s="62">
        <v>638000</v>
      </c>
      <c r="Q621" s="62">
        <v>638000</v>
      </c>
      <c r="R621" s="62">
        <v>638000</v>
      </c>
      <c r="S621" s="62">
        <v>638000</v>
      </c>
      <c r="T621" s="62">
        <v>638000</v>
      </c>
      <c r="U621" s="62">
        <v>638000</v>
      </c>
      <c r="V621" s="62">
        <v>638000</v>
      </c>
      <c r="W621" s="62">
        <v>638000</v>
      </c>
      <c r="X621" s="62">
        <v>638000</v>
      </c>
      <c r="Y621" s="62">
        <v>638000</v>
      </c>
      <c r="Z621" s="62">
        <v>638000</v>
      </c>
      <c r="AA621" s="62">
        <v>638000</v>
      </c>
      <c r="AB621" s="62">
        <v>638000</v>
      </c>
      <c r="AC621" s="62">
        <v>638000</v>
      </c>
      <c r="AD621" s="62">
        <v>638000</v>
      </c>
      <c r="AE621" s="62">
        <v>638000</v>
      </c>
      <c r="AF621" s="50"/>
      <c r="AG621" s="50"/>
      <c r="AH621" s="50"/>
      <c r="AI621" s="50"/>
      <c r="AJ621" s="50"/>
      <c r="AK621" s="51"/>
      <c r="AL621" s="50"/>
      <c r="AM621" s="51"/>
      <c r="AN621" s="50"/>
    </row>
    <row r="622" spans="1:40" ht="15.75" outlineLevel="7">
      <c r="A622" s="52" t="s">
        <v>511</v>
      </c>
      <c r="B622" s="53" t="s">
        <v>506</v>
      </c>
      <c r="C622" s="53" t="s">
        <v>512</v>
      </c>
      <c r="D622" s="53"/>
      <c r="E622" s="53"/>
      <c r="F622" s="54" t="s">
        <v>18</v>
      </c>
      <c r="G622" s="54"/>
      <c r="H622" s="54"/>
      <c r="I622" s="54"/>
      <c r="J622" s="54"/>
      <c r="K622" s="54"/>
      <c r="L622" s="54"/>
      <c r="M622" s="55">
        <f aca="true" t="shared" si="2601" ref="M622:M623">M623</f>
        <v>7262806.26</v>
      </c>
      <c r="N622" s="55">
        <f aca="true" t="shared" si="2602" ref="N622:N623">N623</f>
        <v>7262806.26</v>
      </c>
      <c r="O622" s="55">
        <f aca="true" t="shared" si="2603" ref="O622:O623">O623</f>
        <v>0</v>
      </c>
      <c r="P622" s="55">
        <f aca="true" t="shared" si="2604" ref="P622:P623">P623</f>
        <v>0</v>
      </c>
      <c r="Q622" s="55">
        <f aca="true" t="shared" si="2605" ref="Q622:Q623">Q623</f>
        <v>0</v>
      </c>
      <c r="R622" s="55">
        <f aca="true" t="shared" si="2606" ref="R622:R623">R623</f>
        <v>0</v>
      </c>
      <c r="S622" s="55">
        <f aca="true" t="shared" si="2607" ref="S622:S623">S623</f>
        <v>0</v>
      </c>
      <c r="T622" s="55">
        <f aca="true" t="shared" si="2608" ref="T622:T623">T623</f>
        <v>0</v>
      </c>
      <c r="U622" s="55">
        <f aca="true" t="shared" si="2609" ref="U622:U623">U623</f>
        <v>0</v>
      </c>
      <c r="V622" s="55">
        <f aca="true" t="shared" si="2610" ref="V622:V623">V623</f>
        <v>0</v>
      </c>
      <c r="W622" s="55">
        <f aca="true" t="shared" si="2611" ref="W622:W623">W623</f>
        <v>0</v>
      </c>
      <c r="X622" s="55">
        <f aca="true" t="shared" si="2612" ref="X622:X623">X623</f>
        <v>0</v>
      </c>
      <c r="Y622" s="55">
        <f aca="true" t="shared" si="2613" ref="Y622:Y623">Y623</f>
        <v>0</v>
      </c>
      <c r="Z622" s="55">
        <f aca="true" t="shared" si="2614" ref="Z622:Z623">Z623</f>
        <v>0</v>
      </c>
      <c r="AA622" s="55">
        <f aca="true" t="shared" si="2615" ref="AA622:AA623">AA623</f>
        <v>0</v>
      </c>
      <c r="AB622" s="55">
        <f aca="true" t="shared" si="2616" ref="AB622:AB623">AB623</f>
        <v>0</v>
      </c>
      <c r="AC622" s="55">
        <f aca="true" t="shared" si="2617" ref="AC622:AC623">AC623</f>
        <v>0</v>
      </c>
      <c r="AD622" s="55">
        <f aca="true" t="shared" si="2618" ref="AD622:AD623">AD623</f>
        <v>0</v>
      </c>
      <c r="AE622" s="55">
        <f aca="true" t="shared" si="2619" ref="AE622:AE623">AE623</f>
        <v>0</v>
      </c>
      <c r="AF622" s="50">
        <v>0</v>
      </c>
      <c r="AG622" s="50">
        <v>0</v>
      </c>
      <c r="AH622" s="50">
        <v>50.98</v>
      </c>
      <c r="AI622" s="50">
        <v>0</v>
      </c>
      <c r="AJ622" s="50">
        <v>1543.68</v>
      </c>
      <c r="AK622" s="51">
        <v>0.03196919719564045</v>
      </c>
      <c r="AL622" s="50">
        <v>0</v>
      </c>
      <c r="AM622" s="51">
        <v>0</v>
      </c>
      <c r="AN622" s="50">
        <v>0</v>
      </c>
    </row>
    <row r="623" spans="1:40" ht="15.75" outlineLevel="6">
      <c r="A623" s="59" t="s">
        <v>468</v>
      </c>
      <c r="B623" s="60" t="s">
        <v>506</v>
      </c>
      <c r="C623" s="60" t="s">
        <v>512</v>
      </c>
      <c r="D623" s="60"/>
      <c r="E623" s="60"/>
      <c r="F623" s="61" t="s">
        <v>18</v>
      </c>
      <c r="G623" s="61"/>
      <c r="H623" s="61"/>
      <c r="I623" s="61"/>
      <c r="J623" s="61"/>
      <c r="K623" s="61"/>
      <c r="L623" s="61"/>
      <c r="M623" s="62">
        <f t="shared" si="2601"/>
        <v>7262806.26</v>
      </c>
      <c r="N623" s="62">
        <f t="shared" si="2602"/>
        <v>7262806.26</v>
      </c>
      <c r="O623" s="62">
        <f t="shared" si="2603"/>
        <v>0</v>
      </c>
      <c r="P623" s="62">
        <f t="shared" si="2604"/>
        <v>0</v>
      </c>
      <c r="Q623" s="62">
        <f t="shared" si="2605"/>
        <v>0</v>
      </c>
      <c r="R623" s="62">
        <f t="shared" si="2606"/>
        <v>0</v>
      </c>
      <c r="S623" s="62">
        <f t="shared" si="2607"/>
        <v>0</v>
      </c>
      <c r="T623" s="62">
        <f t="shared" si="2608"/>
        <v>0</v>
      </c>
      <c r="U623" s="62">
        <f t="shared" si="2609"/>
        <v>0</v>
      </c>
      <c r="V623" s="62">
        <f t="shared" si="2610"/>
        <v>0</v>
      </c>
      <c r="W623" s="62">
        <f t="shared" si="2611"/>
        <v>0</v>
      </c>
      <c r="X623" s="62">
        <f t="shared" si="2612"/>
        <v>0</v>
      </c>
      <c r="Y623" s="62">
        <f t="shared" si="2613"/>
        <v>0</v>
      </c>
      <c r="Z623" s="62">
        <f t="shared" si="2614"/>
        <v>0</v>
      </c>
      <c r="AA623" s="62">
        <f t="shared" si="2615"/>
        <v>0</v>
      </c>
      <c r="AB623" s="62">
        <f t="shared" si="2616"/>
        <v>0</v>
      </c>
      <c r="AC623" s="62">
        <f t="shared" si="2617"/>
        <v>0</v>
      </c>
      <c r="AD623" s="62">
        <f t="shared" si="2618"/>
        <v>0</v>
      </c>
      <c r="AE623" s="62">
        <f t="shared" si="2619"/>
        <v>0</v>
      </c>
      <c r="AF623" s="50">
        <v>0</v>
      </c>
      <c r="AG623" s="50">
        <v>0</v>
      </c>
      <c r="AH623" s="50">
        <v>52188</v>
      </c>
      <c r="AI623" s="50">
        <v>0</v>
      </c>
      <c r="AJ623" s="50">
        <v>147812</v>
      </c>
      <c r="AK623" s="51">
        <v>0.26094</v>
      </c>
      <c r="AL623" s="50">
        <v>0</v>
      </c>
      <c r="AM623" s="51">
        <v>0</v>
      </c>
      <c r="AN623" s="50">
        <v>0</v>
      </c>
    </row>
    <row r="624" spans="1:40" ht="15.75" outlineLevel="7">
      <c r="A624" s="59" t="s">
        <v>513</v>
      </c>
      <c r="B624" s="60" t="s">
        <v>506</v>
      </c>
      <c r="C624" s="60" t="s">
        <v>512</v>
      </c>
      <c r="D624" s="60" t="s">
        <v>120</v>
      </c>
      <c r="E624" s="60"/>
      <c r="F624" s="61" t="s">
        <v>18</v>
      </c>
      <c r="G624" s="61"/>
      <c r="H624" s="61"/>
      <c r="I624" s="61"/>
      <c r="J624" s="61"/>
      <c r="K624" s="61"/>
      <c r="L624" s="61"/>
      <c r="M624" s="62">
        <f>M625+M628</f>
        <v>7262806.26</v>
      </c>
      <c r="N624" s="62">
        <f>N625+N628</f>
        <v>7262806.26</v>
      </c>
      <c r="O624" s="62">
        <f>O625+O628</f>
        <v>0</v>
      </c>
      <c r="P624" s="62">
        <f>P625+P628</f>
        <v>0</v>
      </c>
      <c r="Q624" s="62">
        <f>Q625+Q628</f>
        <v>0</v>
      </c>
      <c r="R624" s="62">
        <f>R625+R628</f>
        <v>0</v>
      </c>
      <c r="S624" s="62">
        <f>S625+S628</f>
        <v>0</v>
      </c>
      <c r="T624" s="62">
        <f>T625+T628</f>
        <v>0</v>
      </c>
      <c r="U624" s="62">
        <f>U625+U628</f>
        <v>0</v>
      </c>
      <c r="V624" s="62">
        <f>V625+V628</f>
        <v>0</v>
      </c>
      <c r="W624" s="62">
        <f>W625+W628</f>
        <v>0</v>
      </c>
      <c r="X624" s="62">
        <f>X625+X628</f>
        <v>0</v>
      </c>
      <c r="Y624" s="62">
        <f>Y625+Y628</f>
        <v>0</v>
      </c>
      <c r="Z624" s="62">
        <f>Z625+Z628</f>
        <v>0</v>
      </c>
      <c r="AA624" s="62">
        <f>AA625+AA628</f>
        <v>0</v>
      </c>
      <c r="AB624" s="62">
        <f>AB625+AB628</f>
        <v>0</v>
      </c>
      <c r="AC624" s="62">
        <f>AC625+AC628</f>
        <v>0</v>
      </c>
      <c r="AD624" s="62">
        <f>AD625+AD628</f>
        <v>0</v>
      </c>
      <c r="AE624" s="62">
        <f>AE625+AE628</f>
        <v>0</v>
      </c>
      <c r="AF624" s="50">
        <v>0</v>
      </c>
      <c r="AG624" s="50">
        <v>0</v>
      </c>
      <c r="AH624" s="50">
        <v>52188</v>
      </c>
      <c r="AI624" s="50">
        <v>0</v>
      </c>
      <c r="AJ624" s="50">
        <v>147812</v>
      </c>
      <c r="AK624" s="51">
        <v>0.26094</v>
      </c>
      <c r="AL624" s="50">
        <v>0</v>
      </c>
      <c r="AM624" s="51">
        <v>0</v>
      </c>
      <c r="AN624" s="50">
        <v>0</v>
      </c>
    </row>
    <row r="625" spans="1:40" s="45" customFormat="1" ht="15.75" outlineLevel="7">
      <c r="A625" s="59" t="s">
        <v>514</v>
      </c>
      <c r="B625" s="60" t="s">
        <v>506</v>
      </c>
      <c r="C625" s="60" t="s">
        <v>512</v>
      </c>
      <c r="D625" s="60" t="s">
        <v>515</v>
      </c>
      <c r="E625" s="60"/>
      <c r="F625" s="61" t="s">
        <v>18</v>
      </c>
      <c r="G625" s="61"/>
      <c r="H625" s="61"/>
      <c r="I625" s="61"/>
      <c r="J625" s="61"/>
      <c r="K625" s="61"/>
      <c r="L625" s="61"/>
      <c r="M625" s="62">
        <f aca="true" t="shared" si="2620" ref="M625:M626">M626</f>
        <v>6479996.26</v>
      </c>
      <c r="N625" s="62">
        <f aca="true" t="shared" si="2621" ref="N625:N626">N626</f>
        <v>6479996.26</v>
      </c>
      <c r="O625" s="62">
        <f aca="true" t="shared" si="2622" ref="O625:O626">O626</f>
        <v>0</v>
      </c>
      <c r="P625" s="62">
        <f aca="true" t="shared" si="2623" ref="P625:P626">P626</f>
        <v>0</v>
      </c>
      <c r="Q625" s="62">
        <f aca="true" t="shared" si="2624" ref="Q625:Q626">Q626</f>
        <v>0</v>
      </c>
      <c r="R625" s="62">
        <f aca="true" t="shared" si="2625" ref="R625:R626">R626</f>
        <v>0</v>
      </c>
      <c r="S625" s="62">
        <f aca="true" t="shared" si="2626" ref="S625:S626">S626</f>
        <v>0</v>
      </c>
      <c r="T625" s="62">
        <f aca="true" t="shared" si="2627" ref="T625:T626">T626</f>
        <v>0</v>
      </c>
      <c r="U625" s="62">
        <f aca="true" t="shared" si="2628" ref="U625:U626">U626</f>
        <v>0</v>
      </c>
      <c r="V625" s="62">
        <f aca="true" t="shared" si="2629" ref="V625:V626">V626</f>
        <v>0</v>
      </c>
      <c r="W625" s="62">
        <f aca="true" t="shared" si="2630" ref="W625:W626">W626</f>
        <v>0</v>
      </c>
      <c r="X625" s="62">
        <f aca="true" t="shared" si="2631" ref="X625:X626">X626</f>
        <v>0</v>
      </c>
      <c r="Y625" s="62">
        <f aca="true" t="shared" si="2632" ref="Y625:Y626">Y626</f>
        <v>0</v>
      </c>
      <c r="Z625" s="62">
        <f aca="true" t="shared" si="2633" ref="Z625:Z626">Z626</f>
        <v>0</v>
      </c>
      <c r="AA625" s="62">
        <f aca="true" t="shared" si="2634" ref="AA625:AA626">AA626</f>
        <v>0</v>
      </c>
      <c r="AB625" s="62">
        <f aca="true" t="shared" si="2635" ref="AB625:AB626">AB626</f>
        <v>0</v>
      </c>
      <c r="AC625" s="62">
        <f aca="true" t="shared" si="2636" ref="AC625:AC626">AC626</f>
        <v>0</v>
      </c>
      <c r="AD625" s="62">
        <f aca="true" t="shared" si="2637" ref="AD625:AD626">AD626</f>
        <v>0</v>
      </c>
      <c r="AE625" s="62">
        <f aca="true" t="shared" si="2638" ref="AE625:AE626">AE626</f>
        <v>0</v>
      </c>
      <c r="AF625" s="50">
        <v>0</v>
      </c>
      <c r="AG625" s="50">
        <v>0</v>
      </c>
      <c r="AH625" s="50">
        <v>52188</v>
      </c>
      <c r="AI625" s="50">
        <v>0</v>
      </c>
      <c r="AJ625" s="50">
        <v>147812</v>
      </c>
      <c r="AK625" s="51">
        <v>0.26094</v>
      </c>
      <c r="AL625" s="50">
        <v>0</v>
      </c>
      <c r="AM625" s="51">
        <v>0</v>
      </c>
      <c r="AN625" s="50">
        <v>0</v>
      </c>
    </row>
    <row r="626" spans="1:40" s="45" customFormat="1" ht="15.75" outlineLevel="6">
      <c r="A626" s="59" t="s">
        <v>240</v>
      </c>
      <c r="B626" s="60" t="s">
        <v>506</v>
      </c>
      <c r="C626" s="60" t="s">
        <v>512</v>
      </c>
      <c r="D626" s="60" t="s">
        <v>515</v>
      </c>
      <c r="E626" s="60" t="s">
        <v>48</v>
      </c>
      <c r="F626" s="61" t="s">
        <v>18</v>
      </c>
      <c r="G626" s="61"/>
      <c r="H626" s="61"/>
      <c r="I626" s="61"/>
      <c r="J626" s="61"/>
      <c r="K626" s="61"/>
      <c r="L626" s="61"/>
      <c r="M626" s="62">
        <f t="shared" si="2620"/>
        <v>6479996.26</v>
      </c>
      <c r="N626" s="62">
        <f t="shared" si="2621"/>
        <v>6479996.26</v>
      </c>
      <c r="O626" s="62">
        <f t="shared" si="2622"/>
        <v>0</v>
      </c>
      <c r="P626" s="62">
        <f t="shared" si="2623"/>
        <v>0</v>
      </c>
      <c r="Q626" s="62">
        <f t="shared" si="2624"/>
        <v>0</v>
      </c>
      <c r="R626" s="62">
        <f t="shared" si="2625"/>
        <v>0</v>
      </c>
      <c r="S626" s="62">
        <f t="shared" si="2626"/>
        <v>0</v>
      </c>
      <c r="T626" s="62">
        <f t="shared" si="2627"/>
        <v>0</v>
      </c>
      <c r="U626" s="62">
        <f t="shared" si="2628"/>
        <v>0</v>
      </c>
      <c r="V626" s="62">
        <f t="shared" si="2629"/>
        <v>0</v>
      </c>
      <c r="W626" s="62">
        <f t="shared" si="2630"/>
        <v>0</v>
      </c>
      <c r="X626" s="62">
        <f t="shared" si="2631"/>
        <v>0</v>
      </c>
      <c r="Y626" s="62">
        <f t="shared" si="2632"/>
        <v>0</v>
      </c>
      <c r="Z626" s="62">
        <f t="shared" si="2633"/>
        <v>0</v>
      </c>
      <c r="AA626" s="62">
        <f t="shared" si="2634"/>
        <v>0</v>
      </c>
      <c r="AB626" s="62">
        <f t="shared" si="2635"/>
        <v>0</v>
      </c>
      <c r="AC626" s="62">
        <f t="shared" si="2636"/>
        <v>0</v>
      </c>
      <c r="AD626" s="62">
        <f t="shared" si="2637"/>
        <v>0</v>
      </c>
      <c r="AE626" s="62">
        <f t="shared" si="2638"/>
        <v>0</v>
      </c>
      <c r="AF626" s="50">
        <v>0</v>
      </c>
      <c r="AG626" s="50">
        <v>0</v>
      </c>
      <c r="AH626" s="50">
        <v>4226995.9</v>
      </c>
      <c r="AI626" s="50">
        <v>0</v>
      </c>
      <c r="AJ626" s="50">
        <v>0</v>
      </c>
      <c r="AK626" s="51">
        <v>1</v>
      </c>
      <c r="AL626" s="50">
        <v>0</v>
      </c>
      <c r="AM626" s="51">
        <v>0</v>
      </c>
      <c r="AN626" s="50">
        <v>0</v>
      </c>
    </row>
    <row r="627" spans="1:40" s="58" customFormat="1" ht="15.75" outlineLevel="7">
      <c r="A627" s="59" t="s">
        <v>516</v>
      </c>
      <c r="B627" s="60" t="s">
        <v>506</v>
      </c>
      <c r="C627" s="60" t="s">
        <v>512</v>
      </c>
      <c r="D627" s="60" t="s">
        <v>515</v>
      </c>
      <c r="E627" s="60" t="s">
        <v>517</v>
      </c>
      <c r="F627" s="61" t="s">
        <v>18</v>
      </c>
      <c r="G627" s="61"/>
      <c r="H627" s="61"/>
      <c r="I627" s="61"/>
      <c r="J627" s="61"/>
      <c r="K627" s="61"/>
      <c r="L627" s="61"/>
      <c r="M627" s="62">
        <v>6479996.26</v>
      </c>
      <c r="N627" s="62">
        <v>6479996.26</v>
      </c>
      <c r="O627" s="68"/>
      <c r="P627" s="68"/>
      <c r="Q627" s="68"/>
      <c r="R627" s="68"/>
      <c r="S627" s="68"/>
      <c r="T627" s="68"/>
      <c r="U627" s="68"/>
      <c r="V627" s="68"/>
      <c r="W627" s="68"/>
      <c r="X627" s="68"/>
      <c r="Y627" s="68"/>
      <c r="Z627" s="68"/>
      <c r="AA627" s="68"/>
      <c r="AB627" s="68"/>
      <c r="AC627" s="68"/>
      <c r="AD627" s="68"/>
      <c r="AE627" s="64">
        <v>0</v>
      </c>
      <c r="AF627" s="56">
        <v>0</v>
      </c>
      <c r="AG627" s="56">
        <v>0</v>
      </c>
      <c r="AH627" s="56">
        <v>4226995.9</v>
      </c>
      <c r="AI627" s="56">
        <v>0</v>
      </c>
      <c r="AJ627" s="56">
        <v>0</v>
      </c>
      <c r="AK627" s="57">
        <v>1</v>
      </c>
      <c r="AL627" s="56">
        <v>0</v>
      </c>
      <c r="AM627" s="57">
        <v>0</v>
      </c>
      <c r="AN627" s="56">
        <v>0</v>
      </c>
    </row>
    <row r="628" spans="1:40" ht="38.25" outlineLevel="7">
      <c r="A628" s="59" t="s">
        <v>518</v>
      </c>
      <c r="B628" s="60" t="s">
        <v>506</v>
      </c>
      <c r="C628" s="60" t="s">
        <v>512</v>
      </c>
      <c r="D628" s="60" t="s">
        <v>519</v>
      </c>
      <c r="E628" s="60"/>
      <c r="F628" s="61" t="s">
        <v>18</v>
      </c>
      <c r="G628" s="61"/>
      <c r="H628" s="61"/>
      <c r="I628" s="61"/>
      <c r="J628" s="61"/>
      <c r="K628" s="61"/>
      <c r="L628" s="61"/>
      <c r="M628" s="62">
        <f aca="true" t="shared" si="2639" ref="M628:M629">M629</f>
        <v>782810</v>
      </c>
      <c r="N628" s="62">
        <f aca="true" t="shared" si="2640" ref="N628:N629">N629</f>
        <v>782810</v>
      </c>
      <c r="O628" s="62">
        <f aca="true" t="shared" si="2641" ref="O628:O629">O629</f>
        <v>0</v>
      </c>
      <c r="P628" s="62">
        <f aca="true" t="shared" si="2642" ref="P628:P629">P629</f>
        <v>0</v>
      </c>
      <c r="Q628" s="62">
        <f aca="true" t="shared" si="2643" ref="Q628:Q629">Q629</f>
        <v>0</v>
      </c>
      <c r="R628" s="62">
        <f aca="true" t="shared" si="2644" ref="R628:R629">R629</f>
        <v>0</v>
      </c>
      <c r="S628" s="62">
        <f aca="true" t="shared" si="2645" ref="S628:S629">S629</f>
        <v>0</v>
      </c>
      <c r="T628" s="62">
        <f aca="true" t="shared" si="2646" ref="T628:T629">T629</f>
        <v>0</v>
      </c>
      <c r="U628" s="62">
        <f aca="true" t="shared" si="2647" ref="U628:U629">U629</f>
        <v>0</v>
      </c>
      <c r="V628" s="62">
        <f aca="true" t="shared" si="2648" ref="V628:V629">V629</f>
        <v>0</v>
      </c>
      <c r="W628" s="62">
        <f aca="true" t="shared" si="2649" ref="W628:W629">W629</f>
        <v>0</v>
      </c>
      <c r="X628" s="62">
        <f aca="true" t="shared" si="2650" ref="X628:X629">X629</f>
        <v>0</v>
      </c>
      <c r="Y628" s="62">
        <f aca="true" t="shared" si="2651" ref="Y628:Y629">Y629</f>
        <v>0</v>
      </c>
      <c r="Z628" s="62">
        <f aca="true" t="shared" si="2652" ref="Z628:Z629">Z629</f>
        <v>0</v>
      </c>
      <c r="AA628" s="62">
        <f aca="true" t="shared" si="2653" ref="AA628:AA629">AA629</f>
        <v>0</v>
      </c>
      <c r="AB628" s="62">
        <f aca="true" t="shared" si="2654" ref="AB628:AB629">AB629</f>
        <v>0</v>
      </c>
      <c r="AC628" s="62">
        <f aca="true" t="shared" si="2655" ref="AC628:AC629">AC629</f>
        <v>0</v>
      </c>
      <c r="AD628" s="62">
        <f aca="true" t="shared" si="2656" ref="AD628:AD629">AD629</f>
        <v>0</v>
      </c>
      <c r="AE628" s="62">
        <f aca="true" t="shared" si="2657" ref="AE628:AE629">AE629</f>
        <v>0</v>
      </c>
      <c r="AF628" s="50">
        <v>0</v>
      </c>
      <c r="AG628" s="50">
        <v>0</v>
      </c>
      <c r="AH628" s="50">
        <v>4226995.9</v>
      </c>
      <c r="AI628" s="50">
        <v>0</v>
      </c>
      <c r="AJ628" s="50">
        <v>0</v>
      </c>
      <c r="AK628" s="51">
        <v>1</v>
      </c>
      <c r="AL628" s="50">
        <v>0</v>
      </c>
      <c r="AM628" s="51">
        <v>0</v>
      </c>
      <c r="AN628" s="50">
        <v>0</v>
      </c>
    </row>
    <row r="629" spans="1:40" ht="15.75" outlineLevel="6">
      <c r="A629" s="59" t="s">
        <v>240</v>
      </c>
      <c r="B629" s="60" t="s">
        <v>506</v>
      </c>
      <c r="C629" s="60" t="s">
        <v>512</v>
      </c>
      <c r="D629" s="60" t="s">
        <v>519</v>
      </c>
      <c r="E629" s="60" t="s">
        <v>48</v>
      </c>
      <c r="F629" s="61" t="s">
        <v>18</v>
      </c>
      <c r="G629" s="61"/>
      <c r="H629" s="61"/>
      <c r="I629" s="61"/>
      <c r="J629" s="61"/>
      <c r="K629" s="61"/>
      <c r="L629" s="61"/>
      <c r="M629" s="62">
        <f t="shared" si="2639"/>
        <v>782810</v>
      </c>
      <c r="N629" s="62">
        <f t="shared" si="2640"/>
        <v>782810</v>
      </c>
      <c r="O629" s="62">
        <f t="shared" si="2641"/>
        <v>0</v>
      </c>
      <c r="P629" s="62">
        <f t="shared" si="2642"/>
        <v>0</v>
      </c>
      <c r="Q629" s="62">
        <f t="shared" si="2643"/>
        <v>0</v>
      </c>
      <c r="R629" s="62">
        <f t="shared" si="2644"/>
        <v>0</v>
      </c>
      <c r="S629" s="62">
        <f t="shared" si="2645"/>
        <v>0</v>
      </c>
      <c r="T629" s="62">
        <f t="shared" si="2646"/>
        <v>0</v>
      </c>
      <c r="U629" s="62">
        <f t="shared" si="2647"/>
        <v>0</v>
      </c>
      <c r="V629" s="62">
        <f t="shared" si="2648"/>
        <v>0</v>
      </c>
      <c r="W629" s="62">
        <f t="shared" si="2649"/>
        <v>0</v>
      </c>
      <c r="X629" s="62">
        <f t="shared" si="2650"/>
        <v>0</v>
      </c>
      <c r="Y629" s="62">
        <f t="shared" si="2651"/>
        <v>0</v>
      </c>
      <c r="Z629" s="62">
        <f t="shared" si="2652"/>
        <v>0</v>
      </c>
      <c r="AA629" s="62">
        <f t="shared" si="2653"/>
        <v>0</v>
      </c>
      <c r="AB629" s="62">
        <f t="shared" si="2654"/>
        <v>0</v>
      </c>
      <c r="AC629" s="62">
        <f t="shared" si="2655"/>
        <v>0</v>
      </c>
      <c r="AD629" s="62">
        <f t="shared" si="2656"/>
        <v>0</v>
      </c>
      <c r="AE629" s="62">
        <f t="shared" si="2657"/>
        <v>0</v>
      </c>
      <c r="AF629" s="50">
        <v>0</v>
      </c>
      <c r="AG629" s="50">
        <v>0</v>
      </c>
      <c r="AH629" s="50">
        <v>0</v>
      </c>
      <c r="AI629" s="50">
        <v>0</v>
      </c>
      <c r="AJ629" s="50">
        <v>0</v>
      </c>
      <c r="AK629" s="51">
        <v>0</v>
      </c>
      <c r="AL629" s="50">
        <v>0</v>
      </c>
      <c r="AM629" s="51">
        <v>0</v>
      </c>
      <c r="AN629" s="50">
        <v>0</v>
      </c>
    </row>
    <row r="630" spans="1:40" ht="15.75" outlineLevel="7">
      <c r="A630" s="59" t="s">
        <v>516</v>
      </c>
      <c r="B630" s="60" t="s">
        <v>506</v>
      </c>
      <c r="C630" s="60" t="s">
        <v>512</v>
      </c>
      <c r="D630" s="60" t="s">
        <v>519</v>
      </c>
      <c r="E630" s="60" t="s">
        <v>517</v>
      </c>
      <c r="F630" s="61" t="s">
        <v>18</v>
      </c>
      <c r="G630" s="61"/>
      <c r="H630" s="61"/>
      <c r="I630" s="61"/>
      <c r="J630" s="61"/>
      <c r="K630" s="61"/>
      <c r="L630" s="61"/>
      <c r="M630" s="62">
        <v>782810</v>
      </c>
      <c r="N630" s="62">
        <v>782810</v>
      </c>
      <c r="O630" s="63"/>
      <c r="P630" s="63"/>
      <c r="Q630" s="63"/>
      <c r="R630" s="63"/>
      <c r="S630" s="63"/>
      <c r="T630" s="63"/>
      <c r="U630" s="63"/>
      <c r="V630" s="63"/>
      <c r="W630" s="63"/>
      <c r="X630" s="63"/>
      <c r="Y630" s="63"/>
      <c r="Z630" s="63"/>
      <c r="AA630" s="63"/>
      <c r="AB630" s="63"/>
      <c r="AC630" s="63"/>
      <c r="AD630" s="63"/>
      <c r="AE630" s="64">
        <v>0</v>
      </c>
      <c r="AF630" s="50">
        <v>0</v>
      </c>
      <c r="AG630" s="50">
        <v>0</v>
      </c>
      <c r="AH630" s="50">
        <v>0</v>
      </c>
      <c r="AI630" s="50">
        <v>0</v>
      </c>
      <c r="AJ630" s="50">
        <v>0</v>
      </c>
      <c r="AK630" s="51">
        <v>0</v>
      </c>
      <c r="AL630" s="50">
        <v>0</v>
      </c>
      <c r="AM630" s="51">
        <v>0</v>
      </c>
      <c r="AN630" s="50">
        <v>0</v>
      </c>
    </row>
    <row r="631" spans="1:40" s="45" customFormat="1" ht="26.25" outlineLevel="7">
      <c r="A631" s="46" t="s">
        <v>520</v>
      </c>
      <c r="B631" s="47" t="s">
        <v>506</v>
      </c>
      <c r="C631" s="47" t="s">
        <v>475</v>
      </c>
      <c r="D631" s="47"/>
      <c r="E631" s="47"/>
      <c r="F631" s="48"/>
      <c r="G631" s="48"/>
      <c r="H631" s="48"/>
      <c r="I631" s="48"/>
      <c r="J631" s="48"/>
      <c r="K631" s="48"/>
      <c r="L631" s="48"/>
      <c r="M631" s="49">
        <f aca="true" t="shared" si="2658" ref="M631:M636">M632</f>
        <v>66393.44</v>
      </c>
      <c r="N631" s="49">
        <f aca="true" t="shared" si="2659" ref="N631:N636">N632</f>
        <v>66393.44</v>
      </c>
      <c r="O631" s="49">
        <f aca="true" t="shared" si="2660" ref="O631:O636">O632</f>
        <v>66393.44</v>
      </c>
      <c r="P631" s="49">
        <f aca="true" t="shared" si="2661" ref="P631:P636">P632</f>
        <v>66393.44</v>
      </c>
      <c r="Q631" s="49">
        <f aca="true" t="shared" si="2662" ref="Q631:Q636">Q632</f>
        <v>66393.44</v>
      </c>
      <c r="R631" s="49">
        <f aca="true" t="shared" si="2663" ref="R631:R636">R632</f>
        <v>66393.44</v>
      </c>
      <c r="S631" s="49">
        <f aca="true" t="shared" si="2664" ref="S631:S636">S632</f>
        <v>66393.44</v>
      </c>
      <c r="T631" s="49">
        <f aca="true" t="shared" si="2665" ref="T631:T636">T632</f>
        <v>66393.44</v>
      </c>
      <c r="U631" s="49">
        <f aca="true" t="shared" si="2666" ref="U631:U636">U632</f>
        <v>66393.44</v>
      </c>
      <c r="V631" s="49">
        <f aca="true" t="shared" si="2667" ref="V631:V636">V632</f>
        <v>66393.44</v>
      </c>
      <c r="W631" s="49">
        <f aca="true" t="shared" si="2668" ref="W631:W636">W632</f>
        <v>66393.44</v>
      </c>
      <c r="X631" s="49">
        <f aca="true" t="shared" si="2669" ref="X631:X636">X632</f>
        <v>66393.44</v>
      </c>
      <c r="Y631" s="49">
        <f aca="true" t="shared" si="2670" ref="Y631:Y636">Y632</f>
        <v>66393.44</v>
      </c>
      <c r="Z631" s="49">
        <f aca="true" t="shared" si="2671" ref="Z631:Z636">Z632</f>
        <v>66393.44</v>
      </c>
      <c r="AA631" s="49">
        <f aca="true" t="shared" si="2672" ref="AA631:AA636">AA632</f>
        <v>66393.44</v>
      </c>
      <c r="AB631" s="49">
        <f aca="true" t="shared" si="2673" ref="AB631:AB636">AB632</f>
        <v>66393.44</v>
      </c>
      <c r="AC631" s="49">
        <f aca="true" t="shared" si="2674" ref="AC631:AC636">AC632</f>
        <v>66393.44</v>
      </c>
      <c r="AD631" s="49">
        <f aca="true" t="shared" si="2675" ref="AD631:AD636">AD632</f>
        <v>66393.44</v>
      </c>
      <c r="AE631" s="49">
        <f aca="true" t="shared" si="2676" ref="AE631:AE636">AE632</f>
        <v>66393.44</v>
      </c>
      <c r="AF631" s="50"/>
      <c r="AG631" s="50"/>
      <c r="AH631" s="50"/>
      <c r="AI631" s="50"/>
      <c r="AJ631" s="50"/>
      <c r="AK631" s="51"/>
      <c r="AL631" s="50"/>
      <c r="AM631" s="51"/>
      <c r="AN631" s="50"/>
    </row>
    <row r="632" spans="1:40" s="58" customFormat="1" ht="26.25" outlineLevel="7">
      <c r="A632" s="52" t="s">
        <v>521</v>
      </c>
      <c r="B632" s="53" t="s">
        <v>506</v>
      </c>
      <c r="C632" s="53" t="s">
        <v>477</v>
      </c>
      <c r="D632" s="53"/>
      <c r="E632" s="53"/>
      <c r="F632" s="54"/>
      <c r="G632" s="54"/>
      <c r="H632" s="54"/>
      <c r="I632" s="54"/>
      <c r="J632" s="54"/>
      <c r="K632" s="54"/>
      <c r="L632" s="54"/>
      <c r="M632" s="55">
        <f t="shared" si="2658"/>
        <v>66393.44</v>
      </c>
      <c r="N632" s="55">
        <f t="shared" si="2659"/>
        <v>66393.44</v>
      </c>
      <c r="O632" s="55">
        <f t="shared" si="2660"/>
        <v>66393.44</v>
      </c>
      <c r="P632" s="55">
        <f t="shared" si="2661"/>
        <v>66393.44</v>
      </c>
      <c r="Q632" s="55">
        <f t="shared" si="2662"/>
        <v>66393.44</v>
      </c>
      <c r="R632" s="55">
        <f t="shared" si="2663"/>
        <v>66393.44</v>
      </c>
      <c r="S632" s="55">
        <f t="shared" si="2664"/>
        <v>66393.44</v>
      </c>
      <c r="T632" s="55">
        <f t="shared" si="2665"/>
        <v>66393.44</v>
      </c>
      <c r="U632" s="55">
        <f t="shared" si="2666"/>
        <v>66393.44</v>
      </c>
      <c r="V632" s="55">
        <f t="shared" si="2667"/>
        <v>66393.44</v>
      </c>
      <c r="W632" s="55">
        <f t="shared" si="2668"/>
        <v>66393.44</v>
      </c>
      <c r="X632" s="55">
        <f t="shared" si="2669"/>
        <v>66393.44</v>
      </c>
      <c r="Y632" s="55">
        <f t="shared" si="2670"/>
        <v>66393.44</v>
      </c>
      <c r="Z632" s="55">
        <f t="shared" si="2671"/>
        <v>66393.44</v>
      </c>
      <c r="AA632" s="55">
        <f t="shared" si="2672"/>
        <v>66393.44</v>
      </c>
      <c r="AB632" s="55">
        <f t="shared" si="2673"/>
        <v>66393.44</v>
      </c>
      <c r="AC632" s="55">
        <f t="shared" si="2674"/>
        <v>66393.44</v>
      </c>
      <c r="AD632" s="55">
        <f t="shared" si="2675"/>
        <v>66393.44</v>
      </c>
      <c r="AE632" s="55">
        <f t="shared" si="2676"/>
        <v>66393.44</v>
      </c>
      <c r="AF632" s="56"/>
      <c r="AG632" s="56"/>
      <c r="AH632" s="56"/>
      <c r="AI632" s="56"/>
      <c r="AJ632" s="56"/>
      <c r="AK632" s="57"/>
      <c r="AL632" s="56"/>
      <c r="AM632" s="57"/>
      <c r="AN632" s="56"/>
    </row>
    <row r="633" spans="1:40" ht="15.75" outlineLevel="7">
      <c r="A633" s="59" t="s">
        <v>23</v>
      </c>
      <c r="B633" s="60" t="s">
        <v>506</v>
      </c>
      <c r="C633" s="60" t="s">
        <v>477</v>
      </c>
      <c r="D633" s="60" t="s">
        <v>24</v>
      </c>
      <c r="E633" s="60"/>
      <c r="F633" s="61"/>
      <c r="G633" s="61"/>
      <c r="H633" s="61"/>
      <c r="I633" s="61"/>
      <c r="J633" s="61"/>
      <c r="K633" s="61"/>
      <c r="L633" s="61"/>
      <c r="M633" s="62">
        <f t="shared" si="2658"/>
        <v>66393.44</v>
      </c>
      <c r="N633" s="62">
        <f t="shared" si="2659"/>
        <v>66393.44</v>
      </c>
      <c r="O633" s="62">
        <f t="shared" si="2660"/>
        <v>66393.44</v>
      </c>
      <c r="P633" s="62">
        <f t="shared" si="2661"/>
        <v>66393.44</v>
      </c>
      <c r="Q633" s="62">
        <f t="shared" si="2662"/>
        <v>66393.44</v>
      </c>
      <c r="R633" s="62">
        <f t="shared" si="2663"/>
        <v>66393.44</v>
      </c>
      <c r="S633" s="62">
        <f t="shared" si="2664"/>
        <v>66393.44</v>
      </c>
      <c r="T633" s="62">
        <f t="shared" si="2665"/>
        <v>66393.44</v>
      </c>
      <c r="U633" s="62">
        <f t="shared" si="2666"/>
        <v>66393.44</v>
      </c>
      <c r="V633" s="62">
        <f t="shared" si="2667"/>
        <v>66393.44</v>
      </c>
      <c r="W633" s="62">
        <f t="shared" si="2668"/>
        <v>66393.44</v>
      </c>
      <c r="X633" s="62">
        <f t="shared" si="2669"/>
        <v>66393.44</v>
      </c>
      <c r="Y633" s="62">
        <f t="shared" si="2670"/>
        <v>66393.44</v>
      </c>
      <c r="Z633" s="62">
        <f t="shared" si="2671"/>
        <v>66393.44</v>
      </c>
      <c r="AA633" s="62">
        <f t="shared" si="2672"/>
        <v>66393.44</v>
      </c>
      <c r="AB633" s="62">
        <f t="shared" si="2673"/>
        <v>66393.44</v>
      </c>
      <c r="AC633" s="62">
        <f t="shared" si="2674"/>
        <v>66393.44</v>
      </c>
      <c r="AD633" s="62">
        <f t="shared" si="2675"/>
        <v>66393.44</v>
      </c>
      <c r="AE633" s="62">
        <f t="shared" si="2676"/>
        <v>66393.44</v>
      </c>
      <c r="AF633" s="50"/>
      <c r="AG633" s="50"/>
      <c r="AH633" s="50"/>
      <c r="AI633" s="50"/>
      <c r="AJ633" s="50"/>
      <c r="AK633" s="51"/>
      <c r="AL633" s="50"/>
      <c r="AM633" s="51"/>
      <c r="AN633" s="50"/>
    </row>
    <row r="634" spans="1:40" ht="38.25" outlineLevel="7">
      <c r="A634" s="59" t="s">
        <v>65</v>
      </c>
      <c r="B634" s="60" t="s">
        <v>506</v>
      </c>
      <c r="C634" s="60" t="s">
        <v>477</v>
      </c>
      <c r="D634" s="60" t="s">
        <v>66</v>
      </c>
      <c r="E634" s="60"/>
      <c r="F634" s="61"/>
      <c r="G634" s="61"/>
      <c r="H634" s="61"/>
      <c r="I634" s="61"/>
      <c r="J634" s="61"/>
      <c r="K634" s="61"/>
      <c r="L634" s="61"/>
      <c r="M634" s="62">
        <f t="shared" si="2658"/>
        <v>66393.44</v>
      </c>
      <c r="N634" s="62">
        <f t="shared" si="2659"/>
        <v>66393.44</v>
      </c>
      <c r="O634" s="62">
        <f t="shared" si="2660"/>
        <v>66393.44</v>
      </c>
      <c r="P634" s="62">
        <f t="shared" si="2661"/>
        <v>66393.44</v>
      </c>
      <c r="Q634" s="62">
        <f t="shared" si="2662"/>
        <v>66393.44</v>
      </c>
      <c r="R634" s="62">
        <f t="shared" si="2663"/>
        <v>66393.44</v>
      </c>
      <c r="S634" s="62">
        <f t="shared" si="2664"/>
        <v>66393.44</v>
      </c>
      <c r="T634" s="62">
        <f t="shared" si="2665"/>
        <v>66393.44</v>
      </c>
      <c r="U634" s="62">
        <f t="shared" si="2666"/>
        <v>66393.44</v>
      </c>
      <c r="V634" s="62">
        <f t="shared" si="2667"/>
        <v>66393.44</v>
      </c>
      <c r="W634" s="62">
        <f t="shared" si="2668"/>
        <v>66393.44</v>
      </c>
      <c r="X634" s="62">
        <f t="shared" si="2669"/>
        <v>66393.44</v>
      </c>
      <c r="Y634" s="62">
        <f t="shared" si="2670"/>
        <v>66393.44</v>
      </c>
      <c r="Z634" s="62">
        <f t="shared" si="2671"/>
        <v>66393.44</v>
      </c>
      <c r="AA634" s="62">
        <f t="shared" si="2672"/>
        <v>66393.44</v>
      </c>
      <c r="AB634" s="62">
        <f t="shared" si="2673"/>
        <v>66393.44</v>
      </c>
      <c r="AC634" s="62">
        <f t="shared" si="2674"/>
        <v>66393.44</v>
      </c>
      <c r="AD634" s="62">
        <f t="shared" si="2675"/>
        <v>66393.44</v>
      </c>
      <c r="AE634" s="62">
        <f t="shared" si="2676"/>
        <v>66393.44</v>
      </c>
      <c r="AF634" s="50"/>
      <c r="AG634" s="50"/>
      <c r="AH634" s="50"/>
      <c r="AI634" s="50"/>
      <c r="AJ634" s="50"/>
      <c r="AK634" s="51"/>
      <c r="AL634" s="50"/>
      <c r="AM634" s="51"/>
      <c r="AN634" s="50"/>
    </row>
    <row r="635" spans="1:40" ht="15.75" outlineLevel="7">
      <c r="A635" s="59" t="s">
        <v>522</v>
      </c>
      <c r="B635" s="60" t="s">
        <v>506</v>
      </c>
      <c r="C635" s="60" t="s">
        <v>477</v>
      </c>
      <c r="D635" s="60" t="s">
        <v>479</v>
      </c>
      <c r="E635" s="60"/>
      <c r="F635" s="61"/>
      <c r="G635" s="61"/>
      <c r="H635" s="61"/>
      <c r="I635" s="61"/>
      <c r="J635" s="61"/>
      <c r="K635" s="61"/>
      <c r="L635" s="61"/>
      <c r="M635" s="62">
        <f t="shared" si="2658"/>
        <v>66393.44</v>
      </c>
      <c r="N635" s="62">
        <f t="shared" si="2659"/>
        <v>66393.44</v>
      </c>
      <c r="O635" s="62">
        <f t="shared" si="2660"/>
        <v>66393.44</v>
      </c>
      <c r="P635" s="62">
        <f t="shared" si="2661"/>
        <v>66393.44</v>
      </c>
      <c r="Q635" s="62">
        <f t="shared" si="2662"/>
        <v>66393.44</v>
      </c>
      <c r="R635" s="62">
        <f t="shared" si="2663"/>
        <v>66393.44</v>
      </c>
      <c r="S635" s="62">
        <f t="shared" si="2664"/>
        <v>66393.44</v>
      </c>
      <c r="T635" s="62">
        <f t="shared" si="2665"/>
        <v>66393.44</v>
      </c>
      <c r="U635" s="62">
        <f t="shared" si="2666"/>
        <v>66393.44</v>
      </c>
      <c r="V635" s="62">
        <f t="shared" si="2667"/>
        <v>66393.44</v>
      </c>
      <c r="W635" s="62">
        <f t="shared" si="2668"/>
        <v>66393.44</v>
      </c>
      <c r="X635" s="62">
        <f t="shared" si="2669"/>
        <v>66393.44</v>
      </c>
      <c r="Y635" s="62">
        <f t="shared" si="2670"/>
        <v>66393.44</v>
      </c>
      <c r="Z635" s="62">
        <f t="shared" si="2671"/>
        <v>66393.44</v>
      </c>
      <c r="AA635" s="62">
        <f t="shared" si="2672"/>
        <v>66393.44</v>
      </c>
      <c r="AB635" s="62">
        <f t="shared" si="2673"/>
        <v>66393.44</v>
      </c>
      <c r="AC635" s="62">
        <f t="shared" si="2674"/>
        <v>66393.44</v>
      </c>
      <c r="AD635" s="62">
        <f t="shared" si="2675"/>
        <v>66393.44</v>
      </c>
      <c r="AE635" s="62">
        <f t="shared" si="2676"/>
        <v>66393.44</v>
      </c>
      <c r="AF635" s="50"/>
      <c r="AG635" s="50"/>
      <c r="AH635" s="50"/>
      <c r="AI635" s="50"/>
      <c r="AJ635" s="50"/>
      <c r="AK635" s="51"/>
      <c r="AL635" s="50"/>
      <c r="AM635" s="51"/>
      <c r="AN635" s="50"/>
    </row>
    <row r="636" spans="1:40" ht="26.25" outlineLevel="7">
      <c r="A636" s="59" t="s">
        <v>523</v>
      </c>
      <c r="B636" s="60" t="s">
        <v>506</v>
      </c>
      <c r="C636" s="60" t="s">
        <v>477</v>
      </c>
      <c r="D636" s="60" t="s">
        <v>479</v>
      </c>
      <c r="E636" s="60" t="s">
        <v>481</v>
      </c>
      <c r="F636" s="61"/>
      <c r="G636" s="61"/>
      <c r="H636" s="61"/>
      <c r="I636" s="61"/>
      <c r="J636" s="61"/>
      <c r="K636" s="61"/>
      <c r="L636" s="61"/>
      <c r="M636" s="62">
        <f t="shared" si="2658"/>
        <v>66393.44</v>
      </c>
      <c r="N636" s="62">
        <f t="shared" si="2659"/>
        <v>66393.44</v>
      </c>
      <c r="O636" s="62">
        <f t="shared" si="2660"/>
        <v>66393.44</v>
      </c>
      <c r="P636" s="62">
        <f t="shared" si="2661"/>
        <v>66393.44</v>
      </c>
      <c r="Q636" s="62">
        <f t="shared" si="2662"/>
        <v>66393.44</v>
      </c>
      <c r="R636" s="62">
        <f t="shared" si="2663"/>
        <v>66393.44</v>
      </c>
      <c r="S636" s="62">
        <f t="shared" si="2664"/>
        <v>66393.44</v>
      </c>
      <c r="T636" s="62">
        <f t="shared" si="2665"/>
        <v>66393.44</v>
      </c>
      <c r="U636" s="62">
        <f t="shared" si="2666"/>
        <v>66393.44</v>
      </c>
      <c r="V636" s="62">
        <f t="shared" si="2667"/>
        <v>66393.44</v>
      </c>
      <c r="W636" s="62">
        <f t="shared" si="2668"/>
        <v>66393.44</v>
      </c>
      <c r="X636" s="62">
        <f t="shared" si="2669"/>
        <v>66393.44</v>
      </c>
      <c r="Y636" s="62">
        <f t="shared" si="2670"/>
        <v>66393.44</v>
      </c>
      <c r="Z636" s="62">
        <f t="shared" si="2671"/>
        <v>66393.44</v>
      </c>
      <c r="AA636" s="62">
        <f t="shared" si="2672"/>
        <v>66393.44</v>
      </c>
      <c r="AB636" s="62">
        <f t="shared" si="2673"/>
        <v>66393.44</v>
      </c>
      <c r="AC636" s="62">
        <f t="shared" si="2674"/>
        <v>66393.44</v>
      </c>
      <c r="AD636" s="62">
        <f t="shared" si="2675"/>
        <v>66393.44</v>
      </c>
      <c r="AE636" s="62">
        <f t="shared" si="2676"/>
        <v>66393.44</v>
      </c>
      <c r="AF636" s="50"/>
      <c r="AG636" s="50"/>
      <c r="AH636" s="50"/>
      <c r="AI636" s="50"/>
      <c r="AJ636" s="50"/>
      <c r="AK636" s="51"/>
      <c r="AL636" s="50"/>
      <c r="AM636" s="51"/>
      <c r="AN636" s="50"/>
    </row>
    <row r="637" spans="1:40" ht="15.75" outlineLevel="7">
      <c r="A637" s="59" t="s">
        <v>524</v>
      </c>
      <c r="B637" s="60" t="s">
        <v>506</v>
      </c>
      <c r="C637" s="60" t="s">
        <v>477</v>
      </c>
      <c r="D637" s="60" t="s">
        <v>479</v>
      </c>
      <c r="E637" s="60" t="s">
        <v>483</v>
      </c>
      <c r="F637" s="61"/>
      <c r="G637" s="61"/>
      <c r="H637" s="61"/>
      <c r="I637" s="61"/>
      <c r="J637" s="61"/>
      <c r="K637" s="61"/>
      <c r="L637" s="61"/>
      <c r="M637" s="62">
        <v>66393.44</v>
      </c>
      <c r="N637" s="62">
        <v>66393.44</v>
      </c>
      <c r="O637" s="62">
        <v>66393.44</v>
      </c>
      <c r="P637" s="62">
        <v>66393.44</v>
      </c>
      <c r="Q637" s="62">
        <v>66393.44</v>
      </c>
      <c r="R637" s="62">
        <v>66393.44</v>
      </c>
      <c r="S637" s="62">
        <v>66393.44</v>
      </c>
      <c r="T637" s="62">
        <v>66393.44</v>
      </c>
      <c r="U637" s="62">
        <v>66393.44</v>
      </c>
      <c r="V637" s="62">
        <v>66393.44</v>
      </c>
      <c r="W637" s="62">
        <v>66393.44</v>
      </c>
      <c r="X637" s="62">
        <v>66393.44</v>
      </c>
      <c r="Y637" s="62">
        <v>66393.44</v>
      </c>
      <c r="Z637" s="62">
        <v>66393.44</v>
      </c>
      <c r="AA637" s="62">
        <v>66393.44</v>
      </c>
      <c r="AB637" s="62">
        <v>66393.44</v>
      </c>
      <c r="AC637" s="62">
        <v>66393.44</v>
      </c>
      <c r="AD637" s="62">
        <v>66393.44</v>
      </c>
      <c r="AE637" s="62">
        <v>66393.44</v>
      </c>
      <c r="AF637" s="50"/>
      <c r="AG637" s="50"/>
      <c r="AH637" s="50"/>
      <c r="AI637" s="50"/>
      <c r="AJ637" s="50"/>
      <c r="AK637" s="51"/>
      <c r="AL637" s="50"/>
      <c r="AM637" s="51"/>
      <c r="AN637" s="50"/>
    </row>
    <row r="638" spans="1:40" ht="38.25" outlineLevel="7">
      <c r="A638" s="46" t="s">
        <v>525</v>
      </c>
      <c r="B638" s="47" t="s">
        <v>526</v>
      </c>
      <c r="C638" s="47"/>
      <c r="D638" s="47"/>
      <c r="E638" s="47"/>
      <c r="F638" s="48" t="s">
        <v>18</v>
      </c>
      <c r="G638" s="48"/>
      <c r="H638" s="48"/>
      <c r="I638" s="48"/>
      <c r="J638" s="48"/>
      <c r="K638" s="48"/>
      <c r="L638" s="48"/>
      <c r="M638" s="49">
        <f>M639+M662</f>
        <v>371812612</v>
      </c>
      <c r="N638" s="49">
        <f>N639+N662</f>
        <v>369883492.22</v>
      </c>
      <c r="O638" s="49">
        <f>O639+O662</f>
        <v>4810373</v>
      </c>
      <c r="P638" s="49">
        <f>P639+P662</f>
        <v>4810373</v>
      </c>
      <c r="Q638" s="49">
        <f>Q639+Q662</f>
        <v>4810373</v>
      </c>
      <c r="R638" s="49">
        <f>R639+R662</f>
        <v>4810373</v>
      </c>
      <c r="S638" s="49">
        <f>S639+S662</f>
        <v>4810373</v>
      </c>
      <c r="T638" s="49">
        <f>T639+T662</f>
        <v>4810373</v>
      </c>
      <c r="U638" s="49">
        <f>U639+U662</f>
        <v>4810373</v>
      </c>
      <c r="V638" s="49">
        <f>V639+V662</f>
        <v>4810373</v>
      </c>
      <c r="W638" s="49">
        <f>W639+W662</f>
        <v>4810373</v>
      </c>
      <c r="X638" s="49">
        <f>X639+X662</f>
        <v>4810373</v>
      </c>
      <c r="Y638" s="49">
        <f>Y639+Y662</f>
        <v>4810373</v>
      </c>
      <c r="Z638" s="49">
        <f>Z639+Z662</f>
        <v>4810373</v>
      </c>
      <c r="AA638" s="49">
        <f>AA639+AA662</f>
        <v>4810373</v>
      </c>
      <c r="AB638" s="49">
        <f>AB639+AB662</f>
        <v>4810373</v>
      </c>
      <c r="AC638" s="49">
        <f>AC639+AC662</f>
        <v>4810373</v>
      </c>
      <c r="AD638" s="49">
        <f>AD639+AD662</f>
        <v>4810373</v>
      </c>
      <c r="AE638" s="49">
        <f>AE639+AE662</f>
        <v>363087910.89</v>
      </c>
      <c r="AF638" s="50">
        <v>0</v>
      </c>
      <c r="AG638" s="50">
        <v>0</v>
      </c>
      <c r="AH638" s="50">
        <v>0</v>
      </c>
      <c r="AI638" s="50">
        <v>0</v>
      </c>
      <c r="AJ638" s="50">
        <v>0</v>
      </c>
      <c r="AK638" s="51">
        <v>0</v>
      </c>
      <c r="AL638" s="50">
        <v>0</v>
      </c>
      <c r="AM638" s="51">
        <v>0</v>
      </c>
      <c r="AN638" s="50">
        <v>0</v>
      </c>
    </row>
    <row r="639" spans="1:40" ht="15.75" outlineLevel="3">
      <c r="A639" s="46" t="s">
        <v>527</v>
      </c>
      <c r="B639" s="47" t="s">
        <v>526</v>
      </c>
      <c r="C639" s="47" t="s">
        <v>368</v>
      </c>
      <c r="D639" s="47"/>
      <c r="E639" s="47"/>
      <c r="F639" s="48" t="s">
        <v>18</v>
      </c>
      <c r="G639" s="48"/>
      <c r="H639" s="48"/>
      <c r="I639" s="48"/>
      <c r="J639" s="48"/>
      <c r="K639" s="48"/>
      <c r="L639" s="48"/>
      <c r="M639" s="49">
        <f>M640+M649</f>
        <v>124731381</v>
      </c>
      <c r="N639" s="49">
        <f>N640+N649</f>
        <v>124731381</v>
      </c>
      <c r="O639" s="49">
        <f>O640+O649</f>
        <v>750000</v>
      </c>
      <c r="P639" s="49">
        <f>P640+P649</f>
        <v>750000</v>
      </c>
      <c r="Q639" s="49">
        <f>Q640+Q649</f>
        <v>750000</v>
      </c>
      <c r="R639" s="49">
        <f>R640+R649</f>
        <v>750000</v>
      </c>
      <c r="S639" s="49">
        <f>S640+S649</f>
        <v>750000</v>
      </c>
      <c r="T639" s="49">
        <f>T640+T649</f>
        <v>750000</v>
      </c>
      <c r="U639" s="49">
        <f>U640+U649</f>
        <v>750000</v>
      </c>
      <c r="V639" s="49">
        <f>V640+V649</f>
        <v>750000</v>
      </c>
      <c r="W639" s="49">
        <f>W640+W649</f>
        <v>750000</v>
      </c>
      <c r="X639" s="49">
        <f>X640+X649</f>
        <v>750000</v>
      </c>
      <c r="Y639" s="49">
        <f>Y640+Y649</f>
        <v>750000</v>
      </c>
      <c r="Z639" s="49">
        <f>Z640+Z649</f>
        <v>750000</v>
      </c>
      <c r="AA639" s="49">
        <f>AA640+AA649</f>
        <v>750000</v>
      </c>
      <c r="AB639" s="49">
        <f>AB640+AB649</f>
        <v>750000</v>
      </c>
      <c r="AC639" s="49">
        <f>AC640+AC649</f>
        <v>750000</v>
      </c>
      <c r="AD639" s="49">
        <f>AD640+AD649</f>
        <v>750000</v>
      </c>
      <c r="AE639" s="49">
        <f>AE640+AE649</f>
        <v>123035218.95</v>
      </c>
      <c r="AF639" s="50">
        <v>0</v>
      </c>
      <c r="AG639" s="50">
        <v>0</v>
      </c>
      <c r="AH639" s="50">
        <v>49580518.23</v>
      </c>
      <c r="AI639" s="50">
        <v>0</v>
      </c>
      <c r="AJ639" s="50">
        <v>480170.77</v>
      </c>
      <c r="AK639" s="51">
        <v>0.9904082269023504</v>
      </c>
      <c r="AL639" s="50">
        <v>0</v>
      </c>
      <c r="AM639" s="51">
        <v>0</v>
      </c>
      <c r="AN639" s="50">
        <v>0</v>
      </c>
    </row>
    <row r="640" spans="1:40" ht="15.75" outlineLevel="4">
      <c r="A640" s="52" t="s">
        <v>528</v>
      </c>
      <c r="B640" s="53" t="s">
        <v>526</v>
      </c>
      <c r="C640" s="53" t="s">
        <v>399</v>
      </c>
      <c r="D640" s="53"/>
      <c r="E640" s="53"/>
      <c r="F640" s="54" t="s">
        <v>18</v>
      </c>
      <c r="G640" s="54"/>
      <c r="H640" s="54"/>
      <c r="I640" s="54"/>
      <c r="J640" s="54"/>
      <c r="K640" s="54"/>
      <c r="L640" s="54"/>
      <c r="M640" s="55">
        <f aca="true" t="shared" si="2677" ref="M640:M641">M641</f>
        <v>116231381</v>
      </c>
      <c r="N640" s="55">
        <f aca="true" t="shared" si="2678" ref="N640:N641">N641</f>
        <v>116231381</v>
      </c>
      <c r="O640" s="55">
        <f aca="true" t="shared" si="2679" ref="O640:O641">O641</f>
        <v>0</v>
      </c>
      <c r="P640" s="55">
        <f aca="true" t="shared" si="2680" ref="P640:P641">P641</f>
        <v>0</v>
      </c>
      <c r="Q640" s="55">
        <f aca="true" t="shared" si="2681" ref="Q640:Q641">Q641</f>
        <v>0</v>
      </c>
      <c r="R640" s="55">
        <f aca="true" t="shared" si="2682" ref="R640:R641">R641</f>
        <v>0</v>
      </c>
      <c r="S640" s="55">
        <f aca="true" t="shared" si="2683" ref="S640:S641">S641</f>
        <v>0</v>
      </c>
      <c r="T640" s="55">
        <f aca="true" t="shared" si="2684" ref="T640:T641">T641</f>
        <v>0</v>
      </c>
      <c r="U640" s="55">
        <f aca="true" t="shared" si="2685" ref="U640:U641">U641</f>
        <v>0</v>
      </c>
      <c r="V640" s="55">
        <f aca="true" t="shared" si="2686" ref="V640:V641">V641</f>
        <v>0</v>
      </c>
      <c r="W640" s="55">
        <f aca="true" t="shared" si="2687" ref="W640:W641">W641</f>
        <v>0</v>
      </c>
      <c r="X640" s="55">
        <f aca="true" t="shared" si="2688" ref="X640:X641">X641</f>
        <v>0</v>
      </c>
      <c r="Y640" s="55">
        <f aca="true" t="shared" si="2689" ref="Y640:Y641">Y641</f>
        <v>0</v>
      </c>
      <c r="Z640" s="55">
        <f aca="true" t="shared" si="2690" ref="Z640:Z641">Z641</f>
        <v>0</v>
      </c>
      <c r="AA640" s="55">
        <f aca="true" t="shared" si="2691" ref="AA640:AA641">AA641</f>
        <v>0</v>
      </c>
      <c r="AB640" s="55">
        <f aca="true" t="shared" si="2692" ref="AB640:AB641">AB641</f>
        <v>0</v>
      </c>
      <c r="AC640" s="55">
        <f aca="true" t="shared" si="2693" ref="AC640:AC641">AC641</f>
        <v>0</v>
      </c>
      <c r="AD640" s="55">
        <f aca="true" t="shared" si="2694" ref="AD640:AD641">AD641</f>
        <v>0</v>
      </c>
      <c r="AE640" s="55">
        <f aca="true" t="shared" si="2695" ref="AE640:AE641">AE641</f>
        <v>115518330.95</v>
      </c>
      <c r="AF640" s="50">
        <v>0</v>
      </c>
      <c r="AG640" s="50">
        <v>0</v>
      </c>
      <c r="AH640" s="50">
        <v>49580518.23</v>
      </c>
      <c r="AI640" s="50">
        <v>0</v>
      </c>
      <c r="AJ640" s="50">
        <v>480170.77</v>
      </c>
      <c r="AK640" s="51">
        <v>0.9904082269023504</v>
      </c>
      <c r="AL640" s="50">
        <v>0</v>
      </c>
      <c r="AM640" s="51">
        <v>0</v>
      </c>
      <c r="AN640" s="50">
        <v>0</v>
      </c>
    </row>
    <row r="641" spans="1:40" ht="26.25" outlineLevel="6">
      <c r="A641" s="59" t="s">
        <v>529</v>
      </c>
      <c r="B641" s="60" t="s">
        <v>526</v>
      </c>
      <c r="C641" s="60" t="s">
        <v>399</v>
      </c>
      <c r="D641" s="60"/>
      <c r="E641" s="60"/>
      <c r="F641" s="61" t="s">
        <v>18</v>
      </c>
      <c r="G641" s="61"/>
      <c r="H641" s="61"/>
      <c r="I641" s="61"/>
      <c r="J641" s="61"/>
      <c r="K641" s="61"/>
      <c r="L641" s="61"/>
      <c r="M641" s="62">
        <f t="shared" si="2677"/>
        <v>116231381</v>
      </c>
      <c r="N641" s="62">
        <f t="shared" si="2678"/>
        <v>116231381</v>
      </c>
      <c r="O641" s="62">
        <f t="shared" si="2679"/>
        <v>0</v>
      </c>
      <c r="P641" s="62">
        <f t="shared" si="2680"/>
        <v>0</v>
      </c>
      <c r="Q641" s="62">
        <f t="shared" si="2681"/>
        <v>0</v>
      </c>
      <c r="R641" s="62">
        <f t="shared" si="2682"/>
        <v>0</v>
      </c>
      <c r="S641" s="62">
        <f t="shared" si="2683"/>
        <v>0</v>
      </c>
      <c r="T641" s="62">
        <f t="shared" si="2684"/>
        <v>0</v>
      </c>
      <c r="U641" s="62">
        <f t="shared" si="2685"/>
        <v>0</v>
      </c>
      <c r="V641" s="62">
        <f t="shared" si="2686"/>
        <v>0</v>
      </c>
      <c r="W641" s="62">
        <f t="shared" si="2687"/>
        <v>0</v>
      </c>
      <c r="X641" s="62">
        <f t="shared" si="2688"/>
        <v>0</v>
      </c>
      <c r="Y641" s="62">
        <f t="shared" si="2689"/>
        <v>0</v>
      </c>
      <c r="Z641" s="62">
        <f t="shared" si="2690"/>
        <v>0</v>
      </c>
      <c r="AA641" s="62">
        <f t="shared" si="2691"/>
        <v>0</v>
      </c>
      <c r="AB641" s="62">
        <f t="shared" si="2692"/>
        <v>0</v>
      </c>
      <c r="AC641" s="62">
        <f t="shared" si="2693"/>
        <v>0</v>
      </c>
      <c r="AD641" s="62">
        <f t="shared" si="2694"/>
        <v>0</v>
      </c>
      <c r="AE641" s="62">
        <f t="shared" si="2695"/>
        <v>115518330.95</v>
      </c>
      <c r="AF641" s="50">
        <v>0</v>
      </c>
      <c r="AG641" s="50">
        <v>0</v>
      </c>
      <c r="AH641" s="50">
        <v>420689</v>
      </c>
      <c r="AI641" s="50">
        <v>0</v>
      </c>
      <c r="AJ641" s="50">
        <v>0</v>
      </c>
      <c r="AK641" s="51">
        <v>1</v>
      </c>
      <c r="AL641" s="50">
        <v>0</v>
      </c>
      <c r="AM641" s="51">
        <v>0</v>
      </c>
      <c r="AN641" s="50">
        <v>0</v>
      </c>
    </row>
    <row r="642" spans="1:40" ht="38.25" outlineLevel="7">
      <c r="A642" s="59" t="s">
        <v>530</v>
      </c>
      <c r="B642" s="60" t="s">
        <v>526</v>
      </c>
      <c r="C642" s="60" t="s">
        <v>399</v>
      </c>
      <c r="D642" s="60" t="s">
        <v>531</v>
      </c>
      <c r="E642" s="60"/>
      <c r="F642" s="61" t="s">
        <v>18</v>
      </c>
      <c r="G642" s="61"/>
      <c r="H642" s="61"/>
      <c r="I642" s="61"/>
      <c r="J642" s="61"/>
      <c r="K642" s="61"/>
      <c r="L642" s="61"/>
      <c r="M642" s="62">
        <f>M643+M646</f>
        <v>116231381</v>
      </c>
      <c r="N642" s="62">
        <f>N643+N646</f>
        <v>116231381</v>
      </c>
      <c r="O642" s="62">
        <f>O643+O646</f>
        <v>0</v>
      </c>
      <c r="P642" s="62">
        <f>P643+P646</f>
        <v>0</v>
      </c>
      <c r="Q642" s="62">
        <f>Q643+Q646</f>
        <v>0</v>
      </c>
      <c r="R642" s="62">
        <f>R643+R646</f>
        <v>0</v>
      </c>
      <c r="S642" s="62">
        <f>S643+S646</f>
        <v>0</v>
      </c>
      <c r="T642" s="62">
        <f>T643+T646</f>
        <v>0</v>
      </c>
      <c r="U642" s="62">
        <f>U643+U646</f>
        <v>0</v>
      </c>
      <c r="V642" s="62">
        <f>V643+V646</f>
        <v>0</v>
      </c>
      <c r="W642" s="62">
        <f>W643+W646</f>
        <v>0</v>
      </c>
      <c r="X642" s="62">
        <f>X643+X646</f>
        <v>0</v>
      </c>
      <c r="Y642" s="62">
        <f>Y643+Y646</f>
        <v>0</v>
      </c>
      <c r="Z642" s="62">
        <f>Z643+Z646</f>
        <v>0</v>
      </c>
      <c r="AA642" s="62">
        <f>AA643+AA646</f>
        <v>0</v>
      </c>
      <c r="AB642" s="62">
        <f>AB643+AB646</f>
        <v>0</v>
      </c>
      <c r="AC642" s="62">
        <f>AC643+AC646</f>
        <v>0</v>
      </c>
      <c r="AD642" s="62">
        <f>AD643+AD646</f>
        <v>0</v>
      </c>
      <c r="AE642" s="62">
        <f>AE643+AE646</f>
        <v>115518330.95</v>
      </c>
      <c r="AF642" s="50">
        <v>0</v>
      </c>
      <c r="AG642" s="50">
        <v>0</v>
      </c>
      <c r="AH642" s="50">
        <v>420689</v>
      </c>
      <c r="AI642" s="50">
        <v>0</v>
      </c>
      <c r="AJ642" s="50">
        <v>0</v>
      </c>
      <c r="AK642" s="51">
        <v>1</v>
      </c>
      <c r="AL642" s="50">
        <v>0</v>
      </c>
      <c r="AM642" s="51">
        <v>0</v>
      </c>
      <c r="AN642" s="50">
        <v>0</v>
      </c>
    </row>
    <row r="643" spans="1:40" ht="26.25" outlineLevel="7">
      <c r="A643" s="59" t="s">
        <v>532</v>
      </c>
      <c r="B643" s="60" t="s">
        <v>526</v>
      </c>
      <c r="C643" s="60" t="s">
        <v>399</v>
      </c>
      <c r="D643" s="60" t="s">
        <v>533</v>
      </c>
      <c r="E643" s="60"/>
      <c r="F643" s="61" t="s">
        <v>18</v>
      </c>
      <c r="G643" s="61"/>
      <c r="H643" s="61"/>
      <c r="I643" s="61"/>
      <c r="J643" s="61"/>
      <c r="K643" s="61"/>
      <c r="L643" s="61"/>
      <c r="M643" s="62">
        <f aca="true" t="shared" si="2696" ref="M643:M644">M644</f>
        <v>115231381</v>
      </c>
      <c r="N643" s="62">
        <f aca="true" t="shared" si="2697" ref="N643:N644">N644</f>
        <v>115231381</v>
      </c>
      <c r="O643" s="62">
        <f aca="true" t="shared" si="2698" ref="O643:O644">O644</f>
        <v>0</v>
      </c>
      <c r="P643" s="62">
        <f aca="true" t="shared" si="2699" ref="P643:P644">P644</f>
        <v>0</v>
      </c>
      <c r="Q643" s="62">
        <f aca="true" t="shared" si="2700" ref="Q643:Q644">Q644</f>
        <v>0</v>
      </c>
      <c r="R643" s="62">
        <f aca="true" t="shared" si="2701" ref="R643:R644">R644</f>
        <v>0</v>
      </c>
      <c r="S643" s="62">
        <f aca="true" t="shared" si="2702" ref="S643:S644">S644</f>
        <v>0</v>
      </c>
      <c r="T643" s="62">
        <f aca="true" t="shared" si="2703" ref="T643:T644">T644</f>
        <v>0</v>
      </c>
      <c r="U643" s="62">
        <f aca="true" t="shared" si="2704" ref="U643:U644">U644</f>
        <v>0</v>
      </c>
      <c r="V643" s="62">
        <f aca="true" t="shared" si="2705" ref="V643:V644">V644</f>
        <v>0</v>
      </c>
      <c r="W643" s="62">
        <f aca="true" t="shared" si="2706" ref="W643:W644">W644</f>
        <v>0</v>
      </c>
      <c r="X643" s="62">
        <f aca="true" t="shared" si="2707" ref="X643:X644">X644</f>
        <v>0</v>
      </c>
      <c r="Y643" s="62">
        <f aca="true" t="shared" si="2708" ref="Y643:Y644">Y644</f>
        <v>0</v>
      </c>
      <c r="Z643" s="62">
        <f aca="true" t="shared" si="2709" ref="Z643:Z644">Z644</f>
        <v>0</v>
      </c>
      <c r="AA643" s="62">
        <f aca="true" t="shared" si="2710" ref="AA643:AA644">AA644</f>
        <v>0</v>
      </c>
      <c r="AB643" s="62">
        <f aca="true" t="shared" si="2711" ref="AB643:AB644">AB644</f>
        <v>0</v>
      </c>
      <c r="AC643" s="62">
        <f aca="true" t="shared" si="2712" ref="AC643:AC644">AC644</f>
        <v>0</v>
      </c>
      <c r="AD643" s="62">
        <f aca="true" t="shared" si="2713" ref="AD643:AD644">AD644</f>
        <v>0</v>
      </c>
      <c r="AE643" s="62">
        <f aca="true" t="shared" si="2714" ref="AE643:AE644">AE644</f>
        <v>114531644</v>
      </c>
      <c r="AF643" s="50">
        <v>0</v>
      </c>
      <c r="AG643" s="50">
        <v>0</v>
      </c>
      <c r="AH643" s="50">
        <v>420689</v>
      </c>
      <c r="AI643" s="50">
        <v>0</v>
      </c>
      <c r="AJ643" s="50">
        <v>0</v>
      </c>
      <c r="AK643" s="51">
        <v>1</v>
      </c>
      <c r="AL643" s="50">
        <v>0</v>
      </c>
      <c r="AM643" s="51">
        <v>0</v>
      </c>
      <c r="AN643" s="50">
        <v>0</v>
      </c>
    </row>
    <row r="644" spans="1:40" ht="26.25" outlineLevel="6">
      <c r="A644" s="59" t="s">
        <v>444</v>
      </c>
      <c r="B644" s="60" t="s">
        <v>526</v>
      </c>
      <c r="C644" s="60" t="s">
        <v>399</v>
      </c>
      <c r="D644" s="60" t="s">
        <v>533</v>
      </c>
      <c r="E644" s="60" t="s">
        <v>100</v>
      </c>
      <c r="F644" s="61" t="s">
        <v>18</v>
      </c>
      <c r="G644" s="61"/>
      <c r="H644" s="61"/>
      <c r="I644" s="61"/>
      <c r="J644" s="61"/>
      <c r="K644" s="61"/>
      <c r="L644" s="61"/>
      <c r="M644" s="62">
        <f t="shared" si="2696"/>
        <v>115231381</v>
      </c>
      <c r="N644" s="62">
        <f t="shared" si="2697"/>
        <v>115231381</v>
      </c>
      <c r="O644" s="62">
        <f t="shared" si="2698"/>
        <v>0</v>
      </c>
      <c r="P644" s="62">
        <f t="shared" si="2699"/>
        <v>0</v>
      </c>
      <c r="Q644" s="62">
        <f t="shared" si="2700"/>
        <v>0</v>
      </c>
      <c r="R644" s="62">
        <f t="shared" si="2701"/>
        <v>0</v>
      </c>
      <c r="S644" s="62">
        <f t="shared" si="2702"/>
        <v>0</v>
      </c>
      <c r="T644" s="62">
        <f t="shared" si="2703"/>
        <v>0</v>
      </c>
      <c r="U644" s="62">
        <f t="shared" si="2704"/>
        <v>0</v>
      </c>
      <c r="V644" s="62">
        <f t="shared" si="2705"/>
        <v>0</v>
      </c>
      <c r="W644" s="62">
        <f t="shared" si="2706"/>
        <v>0</v>
      </c>
      <c r="X644" s="62">
        <f t="shared" si="2707"/>
        <v>0</v>
      </c>
      <c r="Y644" s="62">
        <f t="shared" si="2708"/>
        <v>0</v>
      </c>
      <c r="Z644" s="62">
        <f t="shared" si="2709"/>
        <v>0</v>
      </c>
      <c r="AA644" s="62">
        <f t="shared" si="2710"/>
        <v>0</v>
      </c>
      <c r="AB644" s="62">
        <f t="shared" si="2711"/>
        <v>0</v>
      </c>
      <c r="AC644" s="62">
        <f t="shared" si="2712"/>
        <v>0</v>
      </c>
      <c r="AD644" s="62">
        <f t="shared" si="2713"/>
        <v>0</v>
      </c>
      <c r="AE644" s="62">
        <f t="shared" si="2714"/>
        <v>114531644</v>
      </c>
      <c r="AF644" s="50">
        <v>0</v>
      </c>
      <c r="AG644" s="50">
        <v>0</v>
      </c>
      <c r="AH644" s="50">
        <v>40036569.23</v>
      </c>
      <c r="AI644" s="50">
        <v>0</v>
      </c>
      <c r="AJ644" s="50">
        <v>0</v>
      </c>
      <c r="AK644" s="51">
        <v>1</v>
      </c>
      <c r="AL644" s="50">
        <v>0</v>
      </c>
      <c r="AM644" s="51">
        <v>0</v>
      </c>
      <c r="AN644" s="50">
        <v>0</v>
      </c>
    </row>
    <row r="645" spans="1:40" ht="15.75" outlineLevel="7">
      <c r="A645" s="59" t="s">
        <v>451</v>
      </c>
      <c r="B645" s="60" t="s">
        <v>526</v>
      </c>
      <c r="C645" s="60" t="s">
        <v>399</v>
      </c>
      <c r="D645" s="60" t="s">
        <v>533</v>
      </c>
      <c r="E645" s="60" t="s">
        <v>145</v>
      </c>
      <c r="F645" s="61" t="s">
        <v>18</v>
      </c>
      <c r="G645" s="61"/>
      <c r="H645" s="61"/>
      <c r="I645" s="61"/>
      <c r="J645" s="61"/>
      <c r="K645" s="61"/>
      <c r="L645" s="61"/>
      <c r="M645" s="62">
        <v>115231381</v>
      </c>
      <c r="N645" s="62">
        <v>115231381</v>
      </c>
      <c r="O645" s="62"/>
      <c r="P645" s="62"/>
      <c r="Q645" s="62"/>
      <c r="R645" s="62"/>
      <c r="S645" s="62"/>
      <c r="T645" s="62"/>
      <c r="U645" s="62"/>
      <c r="V645" s="62"/>
      <c r="W645" s="62"/>
      <c r="X645" s="62"/>
      <c r="Y645" s="62"/>
      <c r="Z645" s="62"/>
      <c r="AA645" s="62"/>
      <c r="AB645" s="62"/>
      <c r="AC645" s="62"/>
      <c r="AD645" s="62"/>
      <c r="AE645" s="62">
        <v>114531644</v>
      </c>
      <c r="AF645" s="50">
        <v>0</v>
      </c>
      <c r="AG645" s="50">
        <v>0</v>
      </c>
      <c r="AH645" s="50">
        <v>40036569.23</v>
      </c>
      <c r="AI645" s="50">
        <v>0</v>
      </c>
      <c r="AJ645" s="50">
        <v>0</v>
      </c>
      <c r="AK645" s="51">
        <v>1</v>
      </c>
      <c r="AL645" s="50">
        <v>0</v>
      </c>
      <c r="AM645" s="51">
        <v>0</v>
      </c>
      <c r="AN645" s="50">
        <v>0</v>
      </c>
    </row>
    <row r="646" spans="1:40" ht="38.25" outlineLevel="7">
      <c r="A646" s="59" t="s">
        <v>534</v>
      </c>
      <c r="B646" s="60" t="s">
        <v>526</v>
      </c>
      <c r="C646" s="60" t="s">
        <v>399</v>
      </c>
      <c r="D646" s="60" t="s">
        <v>535</v>
      </c>
      <c r="E646" s="60"/>
      <c r="F646" s="61" t="s">
        <v>18</v>
      </c>
      <c r="G646" s="61"/>
      <c r="H646" s="61"/>
      <c r="I646" s="61"/>
      <c r="J646" s="61"/>
      <c r="K646" s="61"/>
      <c r="L646" s="61"/>
      <c r="M646" s="62">
        <f aca="true" t="shared" si="2715" ref="M646:M647">M647</f>
        <v>1000000</v>
      </c>
      <c r="N646" s="62">
        <f aca="true" t="shared" si="2716" ref="N646:N647">N647</f>
        <v>1000000</v>
      </c>
      <c r="O646" s="62">
        <f aca="true" t="shared" si="2717" ref="O646:O647">O647</f>
        <v>0</v>
      </c>
      <c r="P646" s="62">
        <f aca="true" t="shared" si="2718" ref="P646:P647">P647</f>
        <v>0</v>
      </c>
      <c r="Q646" s="62">
        <f aca="true" t="shared" si="2719" ref="Q646:Q647">Q647</f>
        <v>0</v>
      </c>
      <c r="R646" s="62">
        <f aca="true" t="shared" si="2720" ref="R646:R647">R647</f>
        <v>0</v>
      </c>
      <c r="S646" s="62">
        <f aca="true" t="shared" si="2721" ref="S646:S647">S647</f>
        <v>0</v>
      </c>
      <c r="T646" s="62">
        <f aca="true" t="shared" si="2722" ref="T646:T647">T647</f>
        <v>0</v>
      </c>
      <c r="U646" s="62">
        <f aca="true" t="shared" si="2723" ref="U646:U647">U647</f>
        <v>0</v>
      </c>
      <c r="V646" s="62">
        <f aca="true" t="shared" si="2724" ref="V646:V647">V647</f>
        <v>0</v>
      </c>
      <c r="W646" s="62">
        <f aca="true" t="shared" si="2725" ref="W646:W647">W647</f>
        <v>0</v>
      </c>
      <c r="X646" s="62">
        <f aca="true" t="shared" si="2726" ref="X646:X647">X647</f>
        <v>0</v>
      </c>
      <c r="Y646" s="62">
        <f aca="true" t="shared" si="2727" ref="Y646:Y647">Y647</f>
        <v>0</v>
      </c>
      <c r="Z646" s="62">
        <f aca="true" t="shared" si="2728" ref="Z646:Z647">Z647</f>
        <v>0</v>
      </c>
      <c r="AA646" s="62">
        <f aca="true" t="shared" si="2729" ref="AA646:AA647">AA647</f>
        <v>0</v>
      </c>
      <c r="AB646" s="62">
        <f aca="true" t="shared" si="2730" ref="AB646:AB647">AB647</f>
        <v>0</v>
      </c>
      <c r="AC646" s="62">
        <f aca="true" t="shared" si="2731" ref="AC646:AC647">AC647</f>
        <v>0</v>
      </c>
      <c r="AD646" s="62">
        <f aca="true" t="shared" si="2732" ref="AD646:AD647">AD647</f>
        <v>0</v>
      </c>
      <c r="AE646" s="62">
        <f aca="true" t="shared" si="2733" ref="AE646:AE647">AE647</f>
        <v>986686.95</v>
      </c>
      <c r="AF646" s="50">
        <v>0</v>
      </c>
      <c r="AG646" s="50">
        <v>0</v>
      </c>
      <c r="AH646" s="50">
        <v>40036569.23</v>
      </c>
      <c r="AI646" s="50">
        <v>0</v>
      </c>
      <c r="AJ646" s="50">
        <v>0</v>
      </c>
      <c r="AK646" s="51">
        <v>1</v>
      </c>
      <c r="AL646" s="50">
        <v>0</v>
      </c>
      <c r="AM646" s="51">
        <v>0</v>
      </c>
      <c r="AN646" s="50">
        <v>0</v>
      </c>
    </row>
    <row r="647" spans="1:40" s="45" customFormat="1" ht="26.25" outlineLevel="6">
      <c r="A647" s="59" t="s">
        <v>444</v>
      </c>
      <c r="B647" s="60" t="s">
        <v>526</v>
      </c>
      <c r="C647" s="60" t="s">
        <v>399</v>
      </c>
      <c r="D647" s="60" t="s">
        <v>535</v>
      </c>
      <c r="E647" s="60" t="s">
        <v>100</v>
      </c>
      <c r="F647" s="61" t="s">
        <v>18</v>
      </c>
      <c r="G647" s="61"/>
      <c r="H647" s="61"/>
      <c r="I647" s="61"/>
      <c r="J647" s="61"/>
      <c r="K647" s="61"/>
      <c r="L647" s="61"/>
      <c r="M647" s="62">
        <f t="shared" si="2715"/>
        <v>1000000</v>
      </c>
      <c r="N647" s="62">
        <f t="shared" si="2716"/>
        <v>1000000</v>
      </c>
      <c r="O647" s="62">
        <f t="shared" si="2717"/>
        <v>0</v>
      </c>
      <c r="P647" s="62">
        <f t="shared" si="2718"/>
        <v>0</v>
      </c>
      <c r="Q647" s="62">
        <f t="shared" si="2719"/>
        <v>0</v>
      </c>
      <c r="R647" s="62">
        <f t="shared" si="2720"/>
        <v>0</v>
      </c>
      <c r="S647" s="62">
        <f t="shared" si="2721"/>
        <v>0</v>
      </c>
      <c r="T647" s="62">
        <f t="shared" si="2722"/>
        <v>0</v>
      </c>
      <c r="U647" s="62">
        <f t="shared" si="2723"/>
        <v>0</v>
      </c>
      <c r="V647" s="62">
        <f t="shared" si="2724"/>
        <v>0</v>
      </c>
      <c r="W647" s="62">
        <f t="shared" si="2725"/>
        <v>0</v>
      </c>
      <c r="X647" s="62">
        <f t="shared" si="2726"/>
        <v>0</v>
      </c>
      <c r="Y647" s="62">
        <f t="shared" si="2727"/>
        <v>0</v>
      </c>
      <c r="Z647" s="62">
        <f t="shared" si="2728"/>
        <v>0</v>
      </c>
      <c r="AA647" s="62">
        <f t="shared" si="2729"/>
        <v>0</v>
      </c>
      <c r="AB647" s="62">
        <f t="shared" si="2730"/>
        <v>0</v>
      </c>
      <c r="AC647" s="62">
        <f t="shared" si="2731"/>
        <v>0</v>
      </c>
      <c r="AD647" s="62">
        <f t="shared" si="2732"/>
        <v>0</v>
      </c>
      <c r="AE647" s="62">
        <f t="shared" si="2733"/>
        <v>986686.95</v>
      </c>
      <c r="AF647" s="50">
        <v>0</v>
      </c>
      <c r="AG647" s="50">
        <v>0</v>
      </c>
      <c r="AH647" s="50">
        <v>9123260</v>
      </c>
      <c r="AI647" s="50">
        <v>0</v>
      </c>
      <c r="AJ647" s="50">
        <v>480170.77</v>
      </c>
      <c r="AK647" s="51">
        <v>0.9500000800234852</v>
      </c>
      <c r="AL647" s="50">
        <v>0</v>
      </c>
      <c r="AM647" s="51">
        <v>0</v>
      </c>
      <c r="AN647" s="50">
        <v>0</v>
      </c>
    </row>
    <row r="648" spans="1:40" s="45" customFormat="1" ht="15.75" outlineLevel="7">
      <c r="A648" s="59" t="s">
        <v>451</v>
      </c>
      <c r="B648" s="60" t="s">
        <v>526</v>
      </c>
      <c r="C648" s="60" t="s">
        <v>399</v>
      </c>
      <c r="D648" s="60" t="s">
        <v>535</v>
      </c>
      <c r="E648" s="60" t="s">
        <v>145</v>
      </c>
      <c r="F648" s="61" t="s">
        <v>18</v>
      </c>
      <c r="G648" s="61"/>
      <c r="H648" s="61"/>
      <c r="I648" s="61"/>
      <c r="J648" s="61"/>
      <c r="K648" s="61"/>
      <c r="L648" s="61"/>
      <c r="M648" s="62">
        <v>1000000</v>
      </c>
      <c r="N648" s="62">
        <v>1000000</v>
      </c>
      <c r="O648" s="69"/>
      <c r="P648" s="69"/>
      <c r="Q648" s="69"/>
      <c r="R648" s="69"/>
      <c r="S648" s="69"/>
      <c r="T648" s="69"/>
      <c r="U648" s="69"/>
      <c r="V648" s="69"/>
      <c r="W648" s="69"/>
      <c r="X648" s="69"/>
      <c r="Y648" s="69"/>
      <c r="Z648" s="69"/>
      <c r="AA648" s="69"/>
      <c r="AB648" s="69"/>
      <c r="AC648" s="69"/>
      <c r="AD648" s="69"/>
      <c r="AE648" s="62">
        <v>986686.95</v>
      </c>
      <c r="AF648" s="50">
        <v>0</v>
      </c>
      <c r="AG648" s="50">
        <v>0</v>
      </c>
      <c r="AH648" s="50">
        <v>9123260</v>
      </c>
      <c r="AI648" s="50">
        <v>0</v>
      </c>
      <c r="AJ648" s="50">
        <v>480170.77</v>
      </c>
      <c r="AK648" s="51">
        <v>0.9500000800234852</v>
      </c>
      <c r="AL648" s="50">
        <v>0</v>
      </c>
      <c r="AM648" s="51">
        <v>0</v>
      </c>
      <c r="AN648" s="50">
        <v>0</v>
      </c>
    </row>
    <row r="649" spans="1:40" s="58" customFormat="1" ht="15.75" outlineLevel="7">
      <c r="A649" s="52" t="s">
        <v>536</v>
      </c>
      <c r="B649" s="53" t="s">
        <v>526</v>
      </c>
      <c r="C649" s="53" t="s">
        <v>537</v>
      </c>
      <c r="D649" s="53"/>
      <c r="E649" s="53"/>
      <c r="F649" s="54" t="s">
        <v>18</v>
      </c>
      <c r="G649" s="54"/>
      <c r="H649" s="54"/>
      <c r="I649" s="54"/>
      <c r="J649" s="54"/>
      <c r="K649" s="54"/>
      <c r="L649" s="54"/>
      <c r="M649" s="55">
        <f>M650+M657</f>
        <v>8500000</v>
      </c>
      <c r="N649" s="55">
        <f>N650+N657</f>
        <v>8500000</v>
      </c>
      <c r="O649" s="55">
        <f>O650+O657</f>
        <v>750000</v>
      </c>
      <c r="P649" s="55">
        <f>P650+P657</f>
        <v>750000</v>
      </c>
      <c r="Q649" s="55">
        <f>Q650+Q657</f>
        <v>750000</v>
      </c>
      <c r="R649" s="55">
        <f>R650+R657</f>
        <v>750000</v>
      </c>
      <c r="S649" s="55">
        <f>S650+S657</f>
        <v>750000</v>
      </c>
      <c r="T649" s="55">
        <f>T650+T657</f>
        <v>750000</v>
      </c>
      <c r="U649" s="55">
        <f>U650+U657</f>
        <v>750000</v>
      </c>
      <c r="V649" s="55">
        <f>V650+V657</f>
        <v>750000</v>
      </c>
      <c r="W649" s="55">
        <f>W650+W657</f>
        <v>750000</v>
      </c>
      <c r="X649" s="55">
        <f>X650+X657</f>
        <v>750000</v>
      </c>
      <c r="Y649" s="55">
        <f>Y650+Y657</f>
        <v>750000</v>
      </c>
      <c r="Z649" s="55">
        <f>Z650+Z657</f>
        <v>750000</v>
      </c>
      <c r="AA649" s="55">
        <f>AA650+AA657</f>
        <v>750000</v>
      </c>
      <c r="AB649" s="55">
        <f>AB650+AB657</f>
        <v>750000</v>
      </c>
      <c r="AC649" s="55">
        <f>AC650+AC657</f>
        <v>750000</v>
      </c>
      <c r="AD649" s="55">
        <f>AD650+AD657</f>
        <v>750000</v>
      </c>
      <c r="AE649" s="55">
        <f>AE650+AE657</f>
        <v>7516888</v>
      </c>
      <c r="AF649" s="56">
        <v>0</v>
      </c>
      <c r="AG649" s="56">
        <v>0</v>
      </c>
      <c r="AH649" s="56">
        <v>9123260</v>
      </c>
      <c r="AI649" s="56">
        <v>0</v>
      </c>
      <c r="AJ649" s="56">
        <v>480170.77</v>
      </c>
      <c r="AK649" s="57">
        <v>0.9500000800234852</v>
      </c>
      <c r="AL649" s="56">
        <v>0</v>
      </c>
      <c r="AM649" s="57">
        <v>0</v>
      </c>
      <c r="AN649" s="56">
        <v>0</v>
      </c>
    </row>
    <row r="650" spans="1:40" ht="26.25" outlineLevel="2">
      <c r="A650" s="59" t="s">
        <v>538</v>
      </c>
      <c r="B650" s="60" t="s">
        <v>526</v>
      </c>
      <c r="C650" s="60" t="s">
        <v>537</v>
      </c>
      <c r="D650" s="60" t="s">
        <v>539</v>
      </c>
      <c r="E650" s="60"/>
      <c r="F650" s="61" t="s">
        <v>18</v>
      </c>
      <c r="G650" s="61"/>
      <c r="H650" s="61"/>
      <c r="I650" s="61"/>
      <c r="J650" s="61"/>
      <c r="K650" s="61"/>
      <c r="L650" s="61"/>
      <c r="M650" s="62">
        <f>M651+M654</f>
        <v>8350000</v>
      </c>
      <c r="N650" s="62">
        <f>N651+N654</f>
        <v>8350000</v>
      </c>
      <c r="O650" s="62">
        <f>O651+O654</f>
        <v>600000</v>
      </c>
      <c r="P650" s="62">
        <f>P651+P654</f>
        <v>600000</v>
      </c>
      <c r="Q650" s="62">
        <f>Q651+Q654</f>
        <v>600000</v>
      </c>
      <c r="R650" s="62">
        <f>R651+R654</f>
        <v>600000</v>
      </c>
      <c r="S650" s="62">
        <f>S651+S654</f>
        <v>600000</v>
      </c>
      <c r="T650" s="62">
        <f>T651+T654</f>
        <v>600000</v>
      </c>
      <c r="U650" s="62">
        <f>U651+U654</f>
        <v>600000</v>
      </c>
      <c r="V650" s="62">
        <f>V651+V654</f>
        <v>600000</v>
      </c>
      <c r="W650" s="62">
        <f>W651+W654</f>
        <v>600000</v>
      </c>
      <c r="X650" s="62">
        <f>X651+X654</f>
        <v>600000</v>
      </c>
      <c r="Y650" s="62">
        <f>Y651+Y654</f>
        <v>600000</v>
      </c>
      <c r="Z650" s="62">
        <f>Z651+Z654</f>
        <v>600000</v>
      </c>
      <c r="AA650" s="62">
        <f>AA651+AA654</f>
        <v>600000</v>
      </c>
      <c r="AB650" s="62">
        <f>AB651+AB654</f>
        <v>600000</v>
      </c>
      <c r="AC650" s="62">
        <f>AC651+AC654</f>
        <v>600000</v>
      </c>
      <c r="AD650" s="62">
        <f>AD651+AD654</f>
        <v>600000</v>
      </c>
      <c r="AE650" s="62">
        <f>AE651+AE654</f>
        <v>7366888</v>
      </c>
      <c r="AF650" s="50">
        <v>0</v>
      </c>
      <c r="AG650" s="50">
        <v>0</v>
      </c>
      <c r="AH650" s="50">
        <v>86143400</v>
      </c>
      <c r="AI650" s="50">
        <v>0</v>
      </c>
      <c r="AJ650" s="50">
        <v>5172286.8</v>
      </c>
      <c r="AK650" s="51">
        <v>0.9433581788490694</v>
      </c>
      <c r="AL650" s="50">
        <v>0</v>
      </c>
      <c r="AM650" s="51">
        <v>0</v>
      </c>
      <c r="AN650" s="50">
        <v>0</v>
      </c>
    </row>
    <row r="651" spans="1:40" ht="26.25" outlineLevel="3">
      <c r="A651" s="59" t="s">
        <v>540</v>
      </c>
      <c r="B651" s="60" t="s">
        <v>526</v>
      </c>
      <c r="C651" s="60" t="s">
        <v>537</v>
      </c>
      <c r="D651" s="60" t="s">
        <v>541</v>
      </c>
      <c r="E651" s="60"/>
      <c r="F651" s="61" t="s">
        <v>18</v>
      </c>
      <c r="G651" s="61"/>
      <c r="H651" s="61"/>
      <c r="I651" s="61"/>
      <c r="J651" s="61"/>
      <c r="K651" s="61"/>
      <c r="L651" s="61"/>
      <c r="M651" s="62">
        <f aca="true" t="shared" si="2734" ref="M651:M652">M652</f>
        <v>600000</v>
      </c>
      <c r="N651" s="62">
        <f aca="true" t="shared" si="2735" ref="N651:N652">N652</f>
        <v>600000</v>
      </c>
      <c r="O651" s="62">
        <f aca="true" t="shared" si="2736" ref="O651:O652">O652</f>
        <v>600000</v>
      </c>
      <c r="P651" s="62">
        <f aca="true" t="shared" si="2737" ref="P651:P652">P652</f>
        <v>600000</v>
      </c>
      <c r="Q651" s="62">
        <f aca="true" t="shared" si="2738" ref="Q651:Q652">Q652</f>
        <v>600000</v>
      </c>
      <c r="R651" s="62">
        <f aca="true" t="shared" si="2739" ref="R651:R652">R652</f>
        <v>600000</v>
      </c>
      <c r="S651" s="62">
        <f aca="true" t="shared" si="2740" ref="S651:S652">S652</f>
        <v>600000</v>
      </c>
      <c r="T651" s="62">
        <f aca="true" t="shared" si="2741" ref="T651:T652">T652</f>
        <v>600000</v>
      </c>
      <c r="U651" s="62">
        <f aca="true" t="shared" si="2742" ref="U651:U652">U652</f>
        <v>600000</v>
      </c>
      <c r="V651" s="62">
        <f aca="true" t="shared" si="2743" ref="V651:V652">V652</f>
        <v>600000</v>
      </c>
      <c r="W651" s="62">
        <f aca="true" t="shared" si="2744" ref="W651:W652">W652</f>
        <v>600000</v>
      </c>
      <c r="X651" s="62">
        <f aca="true" t="shared" si="2745" ref="X651:X652">X652</f>
        <v>600000</v>
      </c>
      <c r="Y651" s="62">
        <f aca="true" t="shared" si="2746" ref="Y651:Y652">Y652</f>
        <v>600000</v>
      </c>
      <c r="Z651" s="62">
        <f aca="true" t="shared" si="2747" ref="Z651:Z652">Z652</f>
        <v>600000</v>
      </c>
      <c r="AA651" s="62">
        <f aca="true" t="shared" si="2748" ref="AA651:AA652">AA652</f>
        <v>600000</v>
      </c>
      <c r="AB651" s="62">
        <f aca="true" t="shared" si="2749" ref="AB651:AB652">AB652</f>
        <v>600000</v>
      </c>
      <c r="AC651" s="62">
        <f aca="true" t="shared" si="2750" ref="AC651:AC652">AC652</f>
        <v>600000</v>
      </c>
      <c r="AD651" s="62">
        <f aca="true" t="shared" si="2751" ref="AD651:AD652">AD652</f>
        <v>600000</v>
      </c>
      <c r="AE651" s="62">
        <f aca="true" t="shared" si="2752" ref="AE651:AE652">AE652</f>
        <v>600000</v>
      </c>
      <c r="AF651" s="50">
        <v>0</v>
      </c>
      <c r="AG651" s="50">
        <v>0</v>
      </c>
      <c r="AH651" s="50">
        <v>86143400</v>
      </c>
      <c r="AI651" s="50">
        <v>0</v>
      </c>
      <c r="AJ651" s="50">
        <v>172286.8</v>
      </c>
      <c r="AK651" s="51">
        <v>0.998003992015968</v>
      </c>
      <c r="AL651" s="50">
        <v>0</v>
      </c>
      <c r="AM651" s="51">
        <v>0</v>
      </c>
      <c r="AN651" s="50">
        <v>0</v>
      </c>
    </row>
    <row r="652" spans="1:40" ht="26.25" outlineLevel="4">
      <c r="A652" s="59" t="s">
        <v>444</v>
      </c>
      <c r="B652" s="60" t="s">
        <v>526</v>
      </c>
      <c r="C652" s="60" t="s">
        <v>537</v>
      </c>
      <c r="D652" s="60" t="s">
        <v>541</v>
      </c>
      <c r="E652" s="60" t="s">
        <v>100</v>
      </c>
      <c r="F652" s="61" t="s">
        <v>18</v>
      </c>
      <c r="G652" s="61"/>
      <c r="H652" s="61"/>
      <c r="I652" s="61"/>
      <c r="J652" s="61"/>
      <c r="K652" s="61"/>
      <c r="L652" s="61"/>
      <c r="M652" s="62">
        <f t="shared" si="2734"/>
        <v>600000</v>
      </c>
      <c r="N652" s="62">
        <f t="shared" si="2735"/>
        <v>600000</v>
      </c>
      <c r="O652" s="62">
        <f t="shared" si="2736"/>
        <v>600000</v>
      </c>
      <c r="P652" s="62">
        <f t="shared" si="2737"/>
        <v>600000</v>
      </c>
      <c r="Q652" s="62">
        <f t="shared" si="2738"/>
        <v>600000</v>
      </c>
      <c r="R652" s="62">
        <f t="shared" si="2739"/>
        <v>600000</v>
      </c>
      <c r="S652" s="62">
        <f t="shared" si="2740"/>
        <v>600000</v>
      </c>
      <c r="T652" s="62">
        <f t="shared" si="2741"/>
        <v>600000</v>
      </c>
      <c r="U652" s="62">
        <f t="shared" si="2742"/>
        <v>600000</v>
      </c>
      <c r="V652" s="62">
        <f t="shared" si="2743"/>
        <v>600000</v>
      </c>
      <c r="W652" s="62">
        <f t="shared" si="2744"/>
        <v>600000</v>
      </c>
      <c r="X652" s="62">
        <f t="shared" si="2745"/>
        <v>600000</v>
      </c>
      <c r="Y652" s="62">
        <f t="shared" si="2746"/>
        <v>600000</v>
      </c>
      <c r="Z652" s="62">
        <f t="shared" si="2747"/>
        <v>600000</v>
      </c>
      <c r="AA652" s="62">
        <f t="shared" si="2748"/>
        <v>600000</v>
      </c>
      <c r="AB652" s="62">
        <f t="shared" si="2749"/>
        <v>600000</v>
      </c>
      <c r="AC652" s="62">
        <f t="shared" si="2750"/>
        <v>600000</v>
      </c>
      <c r="AD652" s="62">
        <f t="shared" si="2751"/>
        <v>600000</v>
      </c>
      <c r="AE652" s="62">
        <f t="shared" si="2752"/>
        <v>600000</v>
      </c>
      <c r="AF652" s="50">
        <v>0</v>
      </c>
      <c r="AG652" s="50">
        <v>0</v>
      </c>
      <c r="AH652" s="50">
        <v>86143400</v>
      </c>
      <c r="AI652" s="50">
        <v>0</v>
      </c>
      <c r="AJ652" s="50">
        <v>172286.8</v>
      </c>
      <c r="AK652" s="51">
        <v>0.998003992015968</v>
      </c>
      <c r="AL652" s="50">
        <v>0</v>
      </c>
      <c r="AM652" s="51">
        <v>0</v>
      </c>
      <c r="AN652" s="50">
        <v>0</v>
      </c>
    </row>
    <row r="653" spans="1:40" ht="15.75" outlineLevel="5">
      <c r="A653" s="59" t="s">
        <v>451</v>
      </c>
      <c r="B653" s="60" t="s">
        <v>526</v>
      </c>
      <c r="C653" s="60" t="s">
        <v>537</v>
      </c>
      <c r="D653" s="60" t="s">
        <v>541</v>
      </c>
      <c r="E653" s="60" t="s">
        <v>145</v>
      </c>
      <c r="F653" s="61" t="s">
        <v>18</v>
      </c>
      <c r="G653" s="61"/>
      <c r="H653" s="61"/>
      <c r="I653" s="61"/>
      <c r="J653" s="61"/>
      <c r="K653" s="61"/>
      <c r="L653" s="61"/>
      <c r="M653" s="62">
        <v>600000</v>
      </c>
      <c r="N653" s="62">
        <v>600000</v>
      </c>
      <c r="O653" s="62">
        <v>600000</v>
      </c>
      <c r="P653" s="62">
        <v>600000</v>
      </c>
      <c r="Q653" s="62">
        <v>600000</v>
      </c>
      <c r="R653" s="62">
        <v>600000</v>
      </c>
      <c r="S653" s="62">
        <v>600000</v>
      </c>
      <c r="T653" s="62">
        <v>600000</v>
      </c>
      <c r="U653" s="62">
        <v>600000</v>
      </c>
      <c r="V653" s="62">
        <v>600000</v>
      </c>
      <c r="W653" s="62">
        <v>600000</v>
      </c>
      <c r="X653" s="62">
        <v>600000</v>
      </c>
      <c r="Y653" s="62">
        <v>600000</v>
      </c>
      <c r="Z653" s="62">
        <v>600000</v>
      </c>
      <c r="AA653" s="62">
        <v>600000</v>
      </c>
      <c r="AB653" s="62">
        <v>600000</v>
      </c>
      <c r="AC653" s="62">
        <v>600000</v>
      </c>
      <c r="AD653" s="62">
        <v>600000</v>
      </c>
      <c r="AE653" s="62">
        <v>600000</v>
      </c>
      <c r="AF653" s="50">
        <v>0</v>
      </c>
      <c r="AG653" s="50">
        <v>0</v>
      </c>
      <c r="AH653" s="50">
        <v>86143400</v>
      </c>
      <c r="AI653" s="50">
        <v>0</v>
      </c>
      <c r="AJ653" s="50">
        <v>172286.8</v>
      </c>
      <c r="AK653" s="51">
        <v>0.998003992015968</v>
      </c>
      <c r="AL653" s="50">
        <v>0</v>
      </c>
      <c r="AM653" s="51">
        <v>0</v>
      </c>
      <c r="AN653" s="50">
        <v>0</v>
      </c>
    </row>
    <row r="654" spans="1:40" ht="26.25" outlineLevel="6">
      <c r="A654" s="59" t="s">
        <v>542</v>
      </c>
      <c r="B654" s="60" t="s">
        <v>526</v>
      </c>
      <c r="C654" s="60" t="s">
        <v>537</v>
      </c>
      <c r="D654" s="60" t="s">
        <v>543</v>
      </c>
      <c r="E654" s="60"/>
      <c r="F654" s="61" t="s">
        <v>18</v>
      </c>
      <c r="G654" s="61"/>
      <c r="H654" s="61"/>
      <c r="I654" s="61"/>
      <c r="J654" s="61"/>
      <c r="K654" s="61"/>
      <c r="L654" s="61"/>
      <c r="M654" s="62">
        <f aca="true" t="shared" si="2753" ref="M654:M655">M655</f>
        <v>7750000</v>
      </c>
      <c r="N654" s="62">
        <f aca="true" t="shared" si="2754" ref="N654:N655">N655</f>
        <v>7750000</v>
      </c>
      <c r="O654" s="62">
        <f aca="true" t="shared" si="2755" ref="O654:O655">O655</f>
        <v>0</v>
      </c>
      <c r="P654" s="62">
        <f aca="true" t="shared" si="2756" ref="P654:P655">P655</f>
        <v>0</v>
      </c>
      <c r="Q654" s="62">
        <f aca="true" t="shared" si="2757" ref="Q654:Q655">Q655</f>
        <v>0</v>
      </c>
      <c r="R654" s="62">
        <f aca="true" t="shared" si="2758" ref="R654:R655">R655</f>
        <v>0</v>
      </c>
      <c r="S654" s="62">
        <f aca="true" t="shared" si="2759" ref="S654:S655">S655</f>
        <v>0</v>
      </c>
      <c r="T654" s="62">
        <f aca="true" t="shared" si="2760" ref="T654:T655">T655</f>
        <v>0</v>
      </c>
      <c r="U654" s="62">
        <f aca="true" t="shared" si="2761" ref="U654:U655">U655</f>
        <v>0</v>
      </c>
      <c r="V654" s="62">
        <f aca="true" t="shared" si="2762" ref="V654:V655">V655</f>
        <v>0</v>
      </c>
      <c r="W654" s="62">
        <f aca="true" t="shared" si="2763" ref="W654:W655">W655</f>
        <v>0</v>
      </c>
      <c r="X654" s="62">
        <f aca="true" t="shared" si="2764" ref="X654:X655">X655</f>
        <v>0</v>
      </c>
      <c r="Y654" s="62">
        <f aca="true" t="shared" si="2765" ref="Y654:Y655">Y655</f>
        <v>0</v>
      </c>
      <c r="Z654" s="62">
        <f aca="true" t="shared" si="2766" ref="Z654:Z655">Z655</f>
        <v>0</v>
      </c>
      <c r="AA654" s="62">
        <f aca="true" t="shared" si="2767" ref="AA654:AA655">AA655</f>
        <v>0</v>
      </c>
      <c r="AB654" s="62">
        <f aca="true" t="shared" si="2768" ref="AB654:AB655">AB655</f>
        <v>0</v>
      </c>
      <c r="AC654" s="62">
        <f aca="true" t="shared" si="2769" ref="AC654:AC655">AC655</f>
        <v>0</v>
      </c>
      <c r="AD654" s="62">
        <f aca="true" t="shared" si="2770" ref="AD654:AD655">AD655</f>
        <v>0</v>
      </c>
      <c r="AE654" s="62">
        <f aca="true" t="shared" si="2771" ref="AE654:AE655">AE655</f>
        <v>6766888</v>
      </c>
      <c r="AF654" s="50">
        <v>0</v>
      </c>
      <c r="AG654" s="50">
        <v>0</v>
      </c>
      <c r="AH654" s="50">
        <v>0</v>
      </c>
      <c r="AI654" s="50">
        <v>0</v>
      </c>
      <c r="AJ654" s="50">
        <v>172286.8</v>
      </c>
      <c r="AK654" s="51">
        <v>0</v>
      </c>
      <c r="AL654" s="50">
        <v>0</v>
      </c>
      <c r="AM654" s="51">
        <v>0</v>
      </c>
      <c r="AN654" s="50">
        <v>0</v>
      </c>
    </row>
    <row r="655" spans="1:40" ht="26.25" outlineLevel="7">
      <c r="A655" s="59" t="s">
        <v>444</v>
      </c>
      <c r="B655" s="60" t="s">
        <v>526</v>
      </c>
      <c r="C655" s="60" t="s">
        <v>537</v>
      </c>
      <c r="D655" s="60" t="s">
        <v>543</v>
      </c>
      <c r="E655" s="60" t="s">
        <v>100</v>
      </c>
      <c r="F655" s="61" t="s">
        <v>18</v>
      </c>
      <c r="G655" s="61"/>
      <c r="H655" s="61"/>
      <c r="I655" s="61"/>
      <c r="J655" s="61"/>
      <c r="K655" s="61"/>
      <c r="L655" s="61"/>
      <c r="M655" s="62">
        <f t="shared" si="2753"/>
        <v>7750000</v>
      </c>
      <c r="N655" s="62">
        <f t="shared" si="2754"/>
        <v>7750000</v>
      </c>
      <c r="O655" s="62">
        <f t="shared" si="2755"/>
        <v>0</v>
      </c>
      <c r="P655" s="62">
        <f t="shared" si="2756"/>
        <v>0</v>
      </c>
      <c r="Q655" s="62">
        <f t="shared" si="2757"/>
        <v>0</v>
      </c>
      <c r="R655" s="62">
        <f t="shared" si="2758"/>
        <v>0</v>
      </c>
      <c r="S655" s="62">
        <f t="shared" si="2759"/>
        <v>0</v>
      </c>
      <c r="T655" s="62">
        <f t="shared" si="2760"/>
        <v>0</v>
      </c>
      <c r="U655" s="62">
        <f t="shared" si="2761"/>
        <v>0</v>
      </c>
      <c r="V655" s="62">
        <f t="shared" si="2762"/>
        <v>0</v>
      </c>
      <c r="W655" s="62">
        <f t="shared" si="2763"/>
        <v>0</v>
      </c>
      <c r="X655" s="62">
        <f t="shared" si="2764"/>
        <v>0</v>
      </c>
      <c r="Y655" s="62">
        <f t="shared" si="2765"/>
        <v>0</v>
      </c>
      <c r="Z655" s="62">
        <f t="shared" si="2766"/>
        <v>0</v>
      </c>
      <c r="AA655" s="62">
        <f t="shared" si="2767"/>
        <v>0</v>
      </c>
      <c r="AB655" s="62">
        <f t="shared" si="2768"/>
        <v>0</v>
      </c>
      <c r="AC655" s="62">
        <f t="shared" si="2769"/>
        <v>0</v>
      </c>
      <c r="AD655" s="62">
        <f t="shared" si="2770"/>
        <v>0</v>
      </c>
      <c r="AE655" s="62">
        <f t="shared" si="2771"/>
        <v>6766888</v>
      </c>
      <c r="AF655" s="50">
        <v>0</v>
      </c>
      <c r="AG655" s="50">
        <v>0</v>
      </c>
      <c r="AH655" s="50">
        <v>0</v>
      </c>
      <c r="AI655" s="50">
        <v>0</v>
      </c>
      <c r="AJ655" s="50">
        <v>172286.8</v>
      </c>
      <c r="AK655" s="51">
        <v>0</v>
      </c>
      <c r="AL655" s="50">
        <v>0</v>
      </c>
      <c r="AM655" s="51">
        <v>0</v>
      </c>
      <c r="AN655" s="50">
        <v>0</v>
      </c>
    </row>
    <row r="656" spans="1:40" ht="15.75" outlineLevel="7">
      <c r="A656" s="59" t="s">
        <v>451</v>
      </c>
      <c r="B656" s="60" t="s">
        <v>526</v>
      </c>
      <c r="C656" s="60" t="s">
        <v>537</v>
      </c>
      <c r="D656" s="60" t="s">
        <v>543</v>
      </c>
      <c r="E656" s="60" t="s">
        <v>145</v>
      </c>
      <c r="F656" s="61" t="s">
        <v>18</v>
      </c>
      <c r="G656" s="61"/>
      <c r="H656" s="61"/>
      <c r="I656" s="61"/>
      <c r="J656" s="61"/>
      <c r="K656" s="61"/>
      <c r="L656" s="61"/>
      <c r="M656" s="62">
        <v>7750000</v>
      </c>
      <c r="N656" s="62">
        <v>7750000</v>
      </c>
      <c r="O656" s="63"/>
      <c r="P656" s="63"/>
      <c r="Q656" s="63"/>
      <c r="R656" s="63"/>
      <c r="S656" s="63"/>
      <c r="T656" s="63"/>
      <c r="U656" s="63"/>
      <c r="V656" s="63"/>
      <c r="W656" s="63"/>
      <c r="X656" s="63"/>
      <c r="Y656" s="63"/>
      <c r="Z656" s="63"/>
      <c r="AA656" s="63"/>
      <c r="AB656" s="63"/>
      <c r="AC656" s="63"/>
      <c r="AD656" s="63"/>
      <c r="AE656" s="62">
        <v>6766888</v>
      </c>
      <c r="AF656" s="50">
        <v>0</v>
      </c>
      <c r="AG656" s="50">
        <v>0</v>
      </c>
      <c r="AH656" s="50">
        <v>0</v>
      </c>
      <c r="AI656" s="50">
        <v>0</v>
      </c>
      <c r="AJ656" s="50">
        <v>172286.8</v>
      </c>
      <c r="AK656" s="51">
        <v>0</v>
      </c>
      <c r="AL656" s="50">
        <v>0</v>
      </c>
      <c r="AM656" s="51">
        <v>0</v>
      </c>
      <c r="AN656" s="50">
        <v>0</v>
      </c>
    </row>
    <row r="657" spans="1:40" ht="38.25" outlineLevel="6">
      <c r="A657" s="59" t="s">
        <v>544</v>
      </c>
      <c r="B657" s="60" t="s">
        <v>526</v>
      </c>
      <c r="C657" s="60" t="s">
        <v>537</v>
      </c>
      <c r="D657" s="60" t="s">
        <v>93</v>
      </c>
      <c r="E657" s="60"/>
      <c r="F657" s="61" t="s">
        <v>18</v>
      </c>
      <c r="G657" s="61"/>
      <c r="H657" s="61"/>
      <c r="I657" s="61"/>
      <c r="J657" s="61"/>
      <c r="K657" s="61"/>
      <c r="L657" s="61"/>
      <c r="M657" s="62">
        <f aca="true" t="shared" si="2772" ref="M657:M660">M658</f>
        <v>150000</v>
      </c>
      <c r="N657" s="62">
        <f aca="true" t="shared" si="2773" ref="N657:N660">N658</f>
        <v>150000</v>
      </c>
      <c r="O657" s="62">
        <f aca="true" t="shared" si="2774" ref="O657:O660">O658</f>
        <v>150000</v>
      </c>
      <c r="P657" s="62">
        <f aca="true" t="shared" si="2775" ref="P657:P660">P658</f>
        <v>150000</v>
      </c>
      <c r="Q657" s="62">
        <f aca="true" t="shared" si="2776" ref="Q657:Q660">Q658</f>
        <v>150000</v>
      </c>
      <c r="R657" s="62">
        <f aca="true" t="shared" si="2777" ref="R657:R660">R658</f>
        <v>150000</v>
      </c>
      <c r="S657" s="62">
        <f aca="true" t="shared" si="2778" ref="S657:S660">S658</f>
        <v>150000</v>
      </c>
      <c r="T657" s="62">
        <f aca="true" t="shared" si="2779" ref="T657:T660">T658</f>
        <v>150000</v>
      </c>
      <c r="U657" s="62">
        <f aca="true" t="shared" si="2780" ref="U657:U660">U658</f>
        <v>150000</v>
      </c>
      <c r="V657" s="62">
        <f aca="true" t="shared" si="2781" ref="V657:V660">V658</f>
        <v>150000</v>
      </c>
      <c r="W657" s="62">
        <f aca="true" t="shared" si="2782" ref="W657:W660">W658</f>
        <v>150000</v>
      </c>
      <c r="X657" s="62">
        <f aca="true" t="shared" si="2783" ref="X657:X660">X658</f>
        <v>150000</v>
      </c>
      <c r="Y657" s="62">
        <f aca="true" t="shared" si="2784" ref="Y657:Y660">Y658</f>
        <v>150000</v>
      </c>
      <c r="Z657" s="62">
        <f aca="true" t="shared" si="2785" ref="Z657:Z660">Z658</f>
        <v>150000</v>
      </c>
      <c r="AA657" s="62">
        <f aca="true" t="shared" si="2786" ref="AA657:AA660">AA658</f>
        <v>150000</v>
      </c>
      <c r="AB657" s="62">
        <f aca="true" t="shared" si="2787" ref="AB657:AB660">AB658</f>
        <v>150000</v>
      </c>
      <c r="AC657" s="62">
        <f aca="true" t="shared" si="2788" ref="AC657:AC660">AC658</f>
        <v>150000</v>
      </c>
      <c r="AD657" s="62">
        <f aca="true" t="shared" si="2789" ref="AD657:AD660">AD658</f>
        <v>150000</v>
      </c>
      <c r="AE657" s="62">
        <f aca="true" t="shared" si="2790" ref="AE657:AE660">AE658</f>
        <v>150000</v>
      </c>
      <c r="AF657" s="50">
        <v>0</v>
      </c>
      <c r="AG657" s="50">
        <v>0</v>
      </c>
      <c r="AH657" s="50">
        <v>0</v>
      </c>
      <c r="AI657" s="50">
        <v>0</v>
      </c>
      <c r="AJ657" s="50">
        <v>0</v>
      </c>
      <c r="AK657" s="51">
        <v>0</v>
      </c>
      <c r="AL657" s="50">
        <v>0</v>
      </c>
      <c r="AM657" s="51">
        <v>0</v>
      </c>
      <c r="AN657" s="50">
        <v>0</v>
      </c>
    </row>
    <row r="658" spans="1:40" ht="38.25" outlineLevel="7">
      <c r="A658" s="59" t="s">
        <v>545</v>
      </c>
      <c r="B658" s="60" t="s">
        <v>526</v>
      </c>
      <c r="C658" s="60" t="s">
        <v>537</v>
      </c>
      <c r="D658" s="60" t="s">
        <v>95</v>
      </c>
      <c r="E658" s="60"/>
      <c r="F658" s="61" t="s">
        <v>18</v>
      </c>
      <c r="G658" s="61"/>
      <c r="H658" s="61"/>
      <c r="I658" s="61"/>
      <c r="J658" s="61"/>
      <c r="K658" s="61"/>
      <c r="L658" s="61"/>
      <c r="M658" s="62">
        <f t="shared" si="2772"/>
        <v>150000</v>
      </c>
      <c r="N658" s="62">
        <f t="shared" si="2773"/>
        <v>150000</v>
      </c>
      <c r="O658" s="62">
        <f t="shared" si="2774"/>
        <v>150000</v>
      </c>
      <c r="P658" s="62">
        <f t="shared" si="2775"/>
        <v>150000</v>
      </c>
      <c r="Q658" s="62">
        <f t="shared" si="2776"/>
        <v>150000</v>
      </c>
      <c r="R658" s="62">
        <f t="shared" si="2777"/>
        <v>150000</v>
      </c>
      <c r="S658" s="62">
        <f t="shared" si="2778"/>
        <v>150000</v>
      </c>
      <c r="T658" s="62">
        <f t="shared" si="2779"/>
        <v>150000</v>
      </c>
      <c r="U658" s="62">
        <f t="shared" si="2780"/>
        <v>150000</v>
      </c>
      <c r="V658" s="62">
        <f t="shared" si="2781"/>
        <v>150000</v>
      </c>
      <c r="W658" s="62">
        <f t="shared" si="2782"/>
        <v>150000</v>
      </c>
      <c r="X658" s="62">
        <f t="shared" si="2783"/>
        <v>150000</v>
      </c>
      <c r="Y658" s="62">
        <f t="shared" si="2784"/>
        <v>150000</v>
      </c>
      <c r="Z658" s="62">
        <f t="shared" si="2785"/>
        <v>150000</v>
      </c>
      <c r="AA658" s="62">
        <f t="shared" si="2786"/>
        <v>150000</v>
      </c>
      <c r="AB658" s="62">
        <f t="shared" si="2787"/>
        <v>150000</v>
      </c>
      <c r="AC658" s="62">
        <f t="shared" si="2788"/>
        <v>150000</v>
      </c>
      <c r="AD658" s="62">
        <f t="shared" si="2789"/>
        <v>150000</v>
      </c>
      <c r="AE658" s="62">
        <f t="shared" si="2790"/>
        <v>150000</v>
      </c>
      <c r="AF658" s="50">
        <v>0</v>
      </c>
      <c r="AG658" s="50">
        <v>0</v>
      </c>
      <c r="AH658" s="50">
        <v>0</v>
      </c>
      <c r="AI658" s="50">
        <v>0</v>
      </c>
      <c r="AJ658" s="50">
        <v>0</v>
      </c>
      <c r="AK658" s="51">
        <v>0</v>
      </c>
      <c r="AL658" s="50">
        <v>0</v>
      </c>
      <c r="AM658" s="51">
        <v>0</v>
      </c>
      <c r="AN658" s="50">
        <v>0</v>
      </c>
    </row>
    <row r="659" spans="1:40" ht="26.25" outlineLevel="7">
      <c r="A659" s="59" t="s">
        <v>546</v>
      </c>
      <c r="B659" s="60" t="s">
        <v>526</v>
      </c>
      <c r="C659" s="60" t="s">
        <v>537</v>
      </c>
      <c r="D659" s="60" t="s">
        <v>547</v>
      </c>
      <c r="E659" s="60"/>
      <c r="F659" s="61" t="s">
        <v>18</v>
      </c>
      <c r="G659" s="61"/>
      <c r="H659" s="61"/>
      <c r="I659" s="61"/>
      <c r="J659" s="61"/>
      <c r="K659" s="61"/>
      <c r="L659" s="61"/>
      <c r="M659" s="62">
        <f t="shared" si="2772"/>
        <v>150000</v>
      </c>
      <c r="N659" s="62">
        <f t="shared" si="2773"/>
        <v>150000</v>
      </c>
      <c r="O659" s="62">
        <f t="shared" si="2774"/>
        <v>150000</v>
      </c>
      <c r="P659" s="62">
        <f t="shared" si="2775"/>
        <v>150000</v>
      </c>
      <c r="Q659" s="62">
        <f t="shared" si="2776"/>
        <v>150000</v>
      </c>
      <c r="R659" s="62">
        <f t="shared" si="2777"/>
        <v>150000</v>
      </c>
      <c r="S659" s="62">
        <f t="shared" si="2778"/>
        <v>150000</v>
      </c>
      <c r="T659" s="62">
        <f t="shared" si="2779"/>
        <v>150000</v>
      </c>
      <c r="U659" s="62">
        <f t="shared" si="2780"/>
        <v>150000</v>
      </c>
      <c r="V659" s="62">
        <f t="shared" si="2781"/>
        <v>150000</v>
      </c>
      <c r="W659" s="62">
        <f t="shared" si="2782"/>
        <v>150000</v>
      </c>
      <c r="X659" s="62">
        <f t="shared" si="2783"/>
        <v>150000</v>
      </c>
      <c r="Y659" s="62">
        <f t="shared" si="2784"/>
        <v>150000</v>
      </c>
      <c r="Z659" s="62">
        <f t="shared" si="2785"/>
        <v>150000</v>
      </c>
      <c r="AA659" s="62">
        <f t="shared" si="2786"/>
        <v>150000</v>
      </c>
      <c r="AB659" s="62">
        <f t="shared" si="2787"/>
        <v>150000</v>
      </c>
      <c r="AC659" s="62">
        <f t="shared" si="2788"/>
        <v>150000</v>
      </c>
      <c r="AD659" s="62">
        <f t="shared" si="2789"/>
        <v>150000</v>
      </c>
      <c r="AE659" s="62">
        <f t="shared" si="2790"/>
        <v>150000</v>
      </c>
      <c r="AF659" s="50">
        <v>0</v>
      </c>
      <c r="AG659" s="50">
        <v>0</v>
      </c>
      <c r="AH659" s="50">
        <v>0</v>
      </c>
      <c r="AI659" s="50">
        <v>0</v>
      </c>
      <c r="AJ659" s="50">
        <v>0</v>
      </c>
      <c r="AK659" s="51">
        <v>0</v>
      </c>
      <c r="AL659" s="50">
        <v>0</v>
      </c>
      <c r="AM659" s="51">
        <v>0</v>
      </c>
      <c r="AN659" s="50">
        <v>0</v>
      </c>
    </row>
    <row r="660" spans="1:40" ht="26.25" outlineLevel="6">
      <c r="A660" s="59" t="s">
        <v>444</v>
      </c>
      <c r="B660" s="60" t="s">
        <v>526</v>
      </c>
      <c r="C660" s="60" t="s">
        <v>537</v>
      </c>
      <c r="D660" s="60" t="s">
        <v>547</v>
      </c>
      <c r="E660" s="60" t="s">
        <v>100</v>
      </c>
      <c r="F660" s="61" t="s">
        <v>18</v>
      </c>
      <c r="G660" s="61"/>
      <c r="H660" s="61"/>
      <c r="I660" s="61"/>
      <c r="J660" s="61"/>
      <c r="K660" s="61"/>
      <c r="L660" s="61"/>
      <c r="M660" s="62">
        <f t="shared" si="2772"/>
        <v>150000</v>
      </c>
      <c r="N660" s="62">
        <f t="shared" si="2773"/>
        <v>150000</v>
      </c>
      <c r="O660" s="62">
        <f t="shared" si="2774"/>
        <v>150000</v>
      </c>
      <c r="P660" s="62">
        <f t="shared" si="2775"/>
        <v>150000</v>
      </c>
      <c r="Q660" s="62">
        <f t="shared" si="2776"/>
        <v>150000</v>
      </c>
      <c r="R660" s="62">
        <f t="shared" si="2777"/>
        <v>150000</v>
      </c>
      <c r="S660" s="62">
        <f t="shared" si="2778"/>
        <v>150000</v>
      </c>
      <c r="T660" s="62">
        <f t="shared" si="2779"/>
        <v>150000</v>
      </c>
      <c r="U660" s="62">
        <f t="shared" si="2780"/>
        <v>150000</v>
      </c>
      <c r="V660" s="62">
        <f t="shared" si="2781"/>
        <v>150000</v>
      </c>
      <c r="W660" s="62">
        <f t="shared" si="2782"/>
        <v>150000</v>
      </c>
      <c r="X660" s="62">
        <f t="shared" si="2783"/>
        <v>150000</v>
      </c>
      <c r="Y660" s="62">
        <f t="shared" si="2784"/>
        <v>150000</v>
      </c>
      <c r="Z660" s="62">
        <f t="shared" si="2785"/>
        <v>150000</v>
      </c>
      <c r="AA660" s="62">
        <f t="shared" si="2786"/>
        <v>150000</v>
      </c>
      <c r="AB660" s="62">
        <f t="shared" si="2787"/>
        <v>150000</v>
      </c>
      <c r="AC660" s="62">
        <f t="shared" si="2788"/>
        <v>150000</v>
      </c>
      <c r="AD660" s="62">
        <f t="shared" si="2789"/>
        <v>150000</v>
      </c>
      <c r="AE660" s="62">
        <f t="shared" si="2790"/>
        <v>150000</v>
      </c>
      <c r="AF660" s="50">
        <v>0</v>
      </c>
      <c r="AG660" s="50">
        <v>0</v>
      </c>
      <c r="AH660" s="50">
        <v>86143400</v>
      </c>
      <c r="AI660" s="50">
        <v>0</v>
      </c>
      <c r="AJ660" s="50">
        <v>0</v>
      </c>
      <c r="AK660" s="51">
        <v>1</v>
      </c>
      <c r="AL660" s="50">
        <v>0</v>
      </c>
      <c r="AM660" s="51">
        <v>0</v>
      </c>
      <c r="AN660" s="50">
        <v>0</v>
      </c>
    </row>
    <row r="661" spans="1:40" ht="15.75" outlineLevel="7">
      <c r="A661" s="59" t="s">
        <v>451</v>
      </c>
      <c r="B661" s="60" t="s">
        <v>526</v>
      </c>
      <c r="C661" s="60" t="s">
        <v>537</v>
      </c>
      <c r="D661" s="60" t="s">
        <v>547</v>
      </c>
      <c r="E661" s="60" t="s">
        <v>145</v>
      </c>
      <c r="F661" s="61" t="s">
        <v>18</v>
      </c>
      <c r="G661" s="61"/>
      <c r="H661" s="61"/>
      <c r="I661" s="61"/>
      <c r="J661" s="61"/>
      <c r="K661" s="61"/>
      <c r="L661" s="61"/>
      <c r="M661" s="62">
        <v>150000</v>
      </c>
      <c r="N661" s="62">
        <v>150000</v>
      </c>
      <c r="O661" s="62">
        <v>150000</v>
      </c>
      <c r="P661" s="62">
        <v>150000</v>
      </c>
      <c r="Q661" s="62">
        <v>150000</v>
      </c>
      <c r="R661" s="62">
        <v>150000</v>
      </c>
      <c r="S661" s="62">
        <v>150000</v>
      </c>
      <c r="T661" s="62">
        <v>150000</v>
      </c>
      <c r="U661" s="62">
        <v>150000</v>
      </c>
      <c r="V661" s="62">
        <v>150000</v>
      </c>
      <c r="W661" s="62">
        <v>150000</v>
      </c>
      <c r="X661" s="62">
        <v>150000</v>
      </c>
      <c r="Y661" s="62">
        <v>150000</v>
      </c>
      <c r="Z661" s="62">
        <v>150000</v>
      </c>
      <c r="AA661" s="62">
        <v>150000</v>
      </c>
      <c r="AB661" s="62">
        <v>150000</v>
      </c>
      <c r="AC661" s="62">
        <v>150000</v>
      </c>
      <c r="AD661" s="62">
        <v>150000</v>
      </c>
      <c r="AE661" s="62">
        <v>150000</v>
      </c>
      <c r="AF661" s="50">
        <v>0</v>
      </c>
      <c r="AG661" s="50">
        <v>0</v>
      </c>
      <c r="AH661" s="50">
        <v>86143400</v>
      </c>
      <c r="AI661" s="50">
        <v>0</v>
      </c>
      <c r="AJ661" s="50">
        <v>0</v>
      </c>
      <c r="AK661" s="51">
        <v>1</v>
      </c>
      <c r="AL661" s="50">
        <v>0</v>
      </c>
      <c r="AM661" s="51">
        <v>0</v>
      </c>
      <c r="AN661" s="50">
        <v>0</v>
      </c>
    </row>
    <row r="662" spans="1:40" ht="15.75" outlineLevel="7">
      <c r="A662" s="46" t="s">
        <v>548</v>
      </c>
      <c r="B662" s="47" t="s">
        <v>526</v>
      </c>
      <c r="C662" s="47" t="s">
        <v>409</v>
      </c>
      <c r="D662" s="47"/>
      <c r="E662" s="47"/>
      <c r="F662" s="48" t="s">
        <v>18</v>
      </c>
      <c r="G662" s="48"/>
      <c r="H662" s="48"/>
      <c r="I662" s="48"/>
      <c r="J662" s="48"/>
      <c r="K662" s="48"/>
      <c r="L662" s="48"/>
      <c r="M662" s="49">
        <f>M663+M718+M724</f>
        <v>247081231</v>
      </c>
      <c r="N662" s="49">
        <f>N663+N718+N724</f>
        <v>245152111.22</v>
      </c>
      <c r="O662" s="49">
        <f>O663+O718+O724</f>
        <v>4060373</v>
      </c>
      <c r="P662" s="49">
        <f>P663+P718+P724</f>
        <v>4060373</v>
      </c>
      <c r="Q662" s="49">
        <f>Q663+Q718+Q724</f>
        <v>4060373</v>
      </c>
      <c r="R662" s="49">
        <f>R663+R718+R724</f>
        <v>4060373</v>
      </c>
      <c r="S662" s="49">
        <f>S663+S718+S724</f>
        <v>4060373</v>
      </c>
      <c r="T662" s="49">
        <f>T663+T718+T724</f>
        <v>4060373</v>
      </c>
      <c r="U662" s="49">
        <f>U663+U718+U724</f>
        <v>4060373</v>
      </c>
      <c r="V662" s="49">
        <f>V663+V718+V724</f>
        <v>4060373</v>
      </c>
      <c r="W662" s="49">
        <f>W663+W718+W724</f>
        <v>4060373</v>
      </c>
      <c r="X662" s="49">
        <f>X663+X718+X724</f>
        <v>4060373</v>
      </c>
      <c r="Y662" s="49">
        <f>Y663+Y718+Y724</f>
        <v>4060373</v>
      </c>
      <c r="Z662" s="49">
        <f>Z663+Z718+Z724</f>
        <v>4060373</v>
      </c>
      <c r="AA662" s="49">
        <f>AA663+AA718+AA724</f>
        <v>4060373</v>
      </c>
      <c r="AB662" s="49">
        <f>AB663+AB718+AB724</f>
        <v>4060373</v>
      </c>
      <c r="AC662" s="49">
        <f>AC663+AC718+AC724</f>
        <v>4060373</v>
      </c>
      <c r="AD662" s="49">
        <f>AD663+AD718+AD724</f>
        <v>4060373</v>
      </c>
      <c r="AE662" s="49">
        <f>AE663+AE718+AE724</f>
        <v>240052691.94</v>
      </c>
      <c r="AF662" s="50">
        <v>0</v>
      </c>
      <c r="AG662" s="50">
        <v>0</v>
      </c>
      <c r="AH662" s="50">
        <v>86143400</v>
      </c>
      <c r="AI662" s="50">
        <v>0</v>
      </c>
      <c r="AJ662" s="50">
        <v>0</v>
      </c>
      <c r="AK662" s="51">
        <v>1</v>
      </c>
      <c r="AL662" s="50">
        <v>0</v>
      </c>
      <c r="AM662" s="51">
        <v>0</v>
      </c>
      <c r="AN662" s="50">
        <v>0</v>
      </c>
    </row>
    <row r="663" spans="1:40" ht="15.75" outlineLevel="3">
      <c r="A663" s="52" t="s">
        <v>549</v>
      </c>
      <c r="B663" s="53" t="s">
        <v>526</v>
      </c>
      <c r="C663" s="53" t="s">
        <v>411</v>
      </c>
      <c r="D663" s="53"/>
      <c r="E663" s="53"/>
      <c r="F663" s="54" t="s">
        <v>18</v>
      </c>
      <c r="G663" s="54"/>
      <c r="H663" s="54"/>
      <c r="I663" s="54"/>
      <c r="J663" s="54"/>
      <c r="K663" s="54"/>
      <c r="L663" s="54"/>
      <c r="M663" s="55">
        <f>M664+M710</f>
        <v>203504488</v>
      </c>
      <c r="N663" s="55">
        <f>N664+N710</f>
        <v>201490738.22</v>
      </c>
      <c r="O663" s="55">
        <f>O664+O710</f>
        <v>2285000</v>
      </c>
      <c r="P663" s="55">
        <f>P664+P710</f>
        <v>2285000</v>
      </c>
      <c r="Q663" s="55">
        <f>Q664+Q710</f>
        <v>2285000</v>
      </c>
      <c r="R663" s="55">
        <f>R664+R710</f>
        <v>2285000</v>
      </c>
      <c r="S663" s="55">
        <f>S664+S710</f>
        <v>2285000</v>
      </c>
      <c r="T663" s="55">
        <f>T664+T710</f>
        <v>2285000</v>
      </c>
      <c r="U663" s="55">
        <f>U664+U710</f>
        <v>2285000</v>
      </c>
      <c r="V663" s="55">
        <f>V664+V710</f>
        <v>2285000</v>
      </c>
      <c r="W663" s="55">
        <f>W664+W710</f>
        <v>2285000</v>
      </c>
      <c r="X663" s="55">
        <f>X664+X710</f>
        <v>2285000</v>
      </c>
      <c r="Y663" s="55">
        <f>Y664+Y710</f>
        <v>2285000</v>
      </c>
      <c r="Z663" s="55">
        <f>Z664+Z710</f>
        <v>2285000</v>
      </c>
      <c r="AA663" s="55">
        <f>AA664+AA710</f>
        <v>2285000</v>
      </c>
      <c r="AB663" s="55">
        <f>AB664+AB710</f>
        <v>2285000</v>
      </c>
      <c r="AC663" s="55">
        <f>AC664+AC710</f>
        <v>2285000</v>
      </c>
      <c r="AD663" s="55">
        <f>AD664+AD710</f>
        <v>2285000</v>
      </c>
      <c r="AE663" s="55">
        <f>AE664+AE710</f>
        <v>196737478.47</v>
      </c>
      <c r="AF663" s="50">
        <v>0</v>
      </c>
      <c r="AG663" s="50">
        <v>0</v>
      </c>
      <c r="AH663" s="50">
        <v>0</v>
      </c>
      <c r="AI663" s="50">
        <v>0</v>
      </c>
      <c r="AJ663" s="50">
        <v>5000000</v>
      </c>
      <c r="AK663" s="51">
        <v>0</v>
      </c>
      <c r="AL663" s="50">
        <v>0</v>
      </c>
      <c r="AM663" s="51">
        <v>0</v>
      </c>
      <c r="AN663" s="50">
        <v>0</v>
      </c>
    </row>
    <row r="664" spans="1:40" ht="26.25" outlineLevel="4">
      <c r="A664" s="59" t="s">
        <v>529</v>
      </c>
      <c r="B664" s="60" t="s">
        <v>526</v>
      </c>
      <c r="C664" s="60" t="s">
        <v>411</v>
      </c>
      <c r="D664" s="60" t="s">
        <v>550</v>
      </c>
      <c r="E664" s="60"/>
      <c r="F664" s="61" t="s">
        <v>18</v>
      </c>
      <c r="G664" s="61"/>
      <c r="H664" s="61"/>
      <c r="I664" s="61"/>
      <c r="J664" s="61"/>
      <c r="K664" s="61"/>
      <c r="L664" s="61"/>
      <c r="M664" s="62">
        <f>M665+M696+M703</f>
        <v>202904488</v>
      </c>
      <c r="N664" s="62">
        <f>N665+N696+N703</f>
        <v>200890738.22</v>
      </c>
      <c r="O664" s="62">
        <f>O665+O696+O703</f>
        <v>2285000</v>
      </c>
      <c r="P664" s="62">
        <f>P665+P696+P703</f>
        <v>2285000</v>
      </c>
      <c r="Q664" s="62">
        <f>Q665+Q696+Q703</f>
        <v>2285000</v>
      </c>
      <c r="R664" s="62">
        <f>R665+R696+R703</f>
        <v>2285000</v>
      </c>
      <c r="S664" s="62">
        <f>S665+S696+S703</f>
        <v>2285000</v>
      </c>
      <c r="T664" s="62">
        <f>T665+T696+T703</f>
        <v>2285000</v>
      </c>
      <c r="U664" s="62">
        <f>U665+U696+U703</f>
        <v>2285000</v>
      </c>
      <c r="V664" s="62">
        <f>V665+V696+V703</f>
        <v>2285000</v>
      </c>
      <c r="W664" s="62">
        <f>W665+W696+W703</f>
        <v>2285000</v>
      </c>
      <c r="X664" s="62">
        <f>X665+X696+X703</f>
        <v>2285000</v>
      </c>
      <c r="Y664" s="62">
        <f>Y665+Y696+Y703</f>
        <v>2285000</v>
      </c>
      <c r="Z664" s="62">
        <f>Z665+Z696+Z703</f>
        <v>2285000</v>
      </c>
      <c r="AA664" s="62">
        <f>AA665+AA696+AA703</f>
        <v>2285000</v>
      </c>
      <c r="AB664" s="62">
        <f>AB665+AB696+AB703</f>
        <v>2285000</v>
      </c>
      <c r="AC664" s="62">
        <f>AC665+AC696+AC703</f>
        <v>2285000</v>
      </c>
      <c r="AD664" s="62">
        <f>AD665+AD696+AD703</f>
        <v>2285000</v>
      </c>
      <c r="AE664" s="62">
        <f>AE665+AE696+AE703</f>
        <v>196170780.47</v>
      </c>
      <c r="AF664" s="50">
        <v>0</v>
      </c>
      <c r="AG664" s="50">
        <v>0</v>
      </c>
      <c r="AH664" s="50">
        <v>0</v>
      </c>
      <c r="AI664" s="50">
        <v>0</v>
      </c>
      <c r="AJ664" s="50">
        <v>5000000</v>
      </c>
      <c r="AK664" s="51">
        <v>0</v>
      </c>
      <c r="AL664" s="50">
        <v>0</v>
      </c>
      <c r="AM664" s="51">
        <v>0</v>
      </c>
      <c r="AN664" s="50">
        <v>0</v>
      </c>
    </row>
    <row r="665" spans="1:40" s="58" customFormat="1" ht="38.25" outlineLevel="5">
      <c r="A665" s="59" t="s">
        <v>551</v>
      </c>
      <c r="B665" s="60" t="s">
        <v>526</v>
      </c>
      <c r="C665" s="60" t="s">
        <v>411</v>
      </c>
      <c r="D665" s="60" t="s">
        <v>552</v>
      </c>
      <c r="E665" s="60"/>
      <c r="F665" s="61" t="s">
        <v>18</v>
      </c>
      <c r="G665" s="61"/>
      <c r="H665" s="61"/>
      <c r="I665" s="61"/>
      <c r="J665" s="61"/>
      <c r="K665" s="61"/>
      <c r="L665" s="61"/>
      <c r="M665" s="62">
        <f>M666+M670+M674+M681+M684+M690+M693+M678+M687</f>
        <v>125230498</v>
      </c>
      <c r="N665" s="62">
        <f>N666+N670+N674+N681+N684+N690+N693+N678+N687</f>
        <v>123216748.22</v>
      </c>
      <c r="O665" s="62">
        <f>O666+O670+O674+O681+O684+O690+O693+O678+O687</f>
        <v>2285000</v>
      </c>
      <c r="P665" s="62">
        <f>P666+P670+P674+P681+P684+P690+P693+P678+P687</f>
        <v>2285000</v>
      </c>
      <c r="Q665" s="62">
        <f>Q666+Q670+Q674+Q681+Q684+Q690+Q693+Q678+Q687</f>
        <v>2285000</v>
      </c>
      <c r="R665" s="62">
        <f>R666+R670+R674+R681+R684+R690+R693+R678+R687</f>
        <v>2285000</v>
      </c>
      <c r="S665" s="62">
        <f>S666+S670+S674+S681+S684+S690+S693+S678+S687</f>
        <v>2285000</v>
      </c>
      <c r="T665" s="62">
        <f>T666+T670+T674+T681+T684+T690+T693+T678+T687</f>
        <v>2285000</v>
      </c>
      <c r="U665" s="62">
        <f>U666+U670+U674+U681+U684+U690+U693+U678+U687</f>
        <v>2285000</v>
      </c>
      <c r="V665" s="62">
        <f>V666+V670+V674+V681+V684+V690+V693+V678+V687</f>
        <v>2285000</v>
      </c>
      <c r="W665" s="62">
        <f>W666+W670+W674+W681+W684+W690+W693+W678+W687</f>
        <v>2285000</v>
      </c>
      <c r="X665" s="62">
        <f>X666+X670+X674+X681+X684+X690+X693+X678+X687</f>
        <v>2285000</v>
      </c>
      <c r="Y665" s="62">
        <f>Y666+Y670+Y674+Y681+Y684+Y690+Y693+Y678+Y687</f>
        <v>2285000</v>
      </c>
      <c r="Z665" s="62">
        <f>Z666+Z670+Z674+Z681+Z684+Z690+Z693+Z678+Z687</f>
        <v>2285000</v>
      </c>
      <c r="AA665" s="62">
        <f>AA666+AA670+AA674+AA681+AA684+AA690+AA693+AA678+AA687</f>
        <v>2285000</v>
      </c>
      <c r="AB665" s="62">
        <f>AB666+AB670+AB674+AB681+AB684+AB690+AB693+AB678+AB687</f>
        <v>2285000</v>
      </c>
      <c r="AC665" s="62">
        <f>AC666+AC670+AC674+AC681+AC684+AC690+AC693+AC678+AC687</f>
        <v>2285000</v>
      </c>
      <c r="AD665" s="62">
        <f>AD666+AD670+AD674+AD681+AD684+AD690+AD693+AD678+AD687</f>
        <v>2285000</v>
      </c>
      <c r="AE665" s="62">
        <f>AE666+AE670+AE674+AE681+AE684+AE690+AE693+AE678+AE687</f>
        <v>119887104.66</v>
      </c>
      <c r="AF665" s="56">
        <v>0</v>
      </c>
      <c r="AG665" s="56">
        <v>0</v>
      </c>
      <c r="AH665" s="56">
        <v>0</v>
      </c>
      <c r="AI665" s="56">
        <v>0</v>
      </c>
      <c r="AJ665" s="56">
        <v>5000000</v>
      </c>
      <c r="AK665" s="57">
        <v>0</v>
      </c>
      <c r="AL665" s="56">
        <v>0</v>
      </c>
      <c r="AM665" s="57">
        <v>0</v>
      </c>
      <c r="AN665" s="56">
        <v>0</v>
      </c>
    </row>
    <row r="666" spans="1:40" ht="26.25" outlineLevel="6">
      <c r="A666" s="59" t="s">
        <v>553</v>
      </c>
      <c r="B666" s="60" t="s">
        <v>526</v>
      </c>
      <c r="C666" s="60" t="s">
        <v>411</v>
      </c>
      <c r="D666" s="60" t="s">
        <v>554</v>
      </c>
      <c r="E666" s="60"/>
      <c r="F666" s="61" t="s">
        <v>18</v>
      </c>
      <c r="G666" s="61"/>
      <c r="H666" s="61"/>
      <c r="I666" s="61"/>
      <c r="J666" s="61"/>
      <c r="K666" s="61"/>
      <c r="L666" s="61"/>
      <c r="M666" s="62">
        <f>M667</f>
        <v>4980712</v>
      </c>
      <c r="N666" s="62">
        <f>N667</f>
        <v>4980712</v>
      </c>
      <c r="O666" s="62">
        <f>O667</f>
        <v>0</v>
      </c>
      <c r="P666" s="62">
        <f>P667</f>
        <v>0</v>
      </c>
      <c r="Q666" s="62">
        <f>Q667</f>
        <v>0</v>
      </c>
      <c r="R666" s="62">
        <f>R667</f>
        <v>0</v>
      </c>
      <c r="S666" s="62">
        <f>S667</f>
        <v>0</v>
      </c>
      <c r="T666" s="62">
        <f>T667</f>
        <v>0</v>
      </c>
      <c r="U666" s="62">
        <f>U667</f>
        <v>0</v>
      </c>
      <c r="V666" s="62">
        <f>V667</f>
        <v>0</v>
      </c>
      <c r="W666" s="62">
        <f>W667</f>
        <v>0</v>
      </c>
      <c r="X666" s="62">
        <f>X667</f>
        <v>0</v>
      </c>
      <c r="Y666" s="62">
        <f>Y667</f>
        <v>0</v>
      </c>
      <c r="Z666" s="62">
        <f>Z667</f>
        <v>0</v>
      </c>
      <c r="AA666" s="62">
        <f>AA667</f>
        <v>0</v>
      </c>
      <c r="AB666" s="62">
        <f>AB667</f>
        <v>0</v>
      </c>
      <c r="AC666" s="62">
        <f>AC667</f>
        <v>0</v>
      </c>
      <c r="AD666" s="62">
        <f>AD667</f>
        <v>0</v>
      </c>
      <c r="AE666" s="62">
        <f>AE667</f>
        <v>4934565.88</v>
      </c>
      <c r="AF666" s="50">
        <v>0</v>
      </c>
      <c r="AG666" s="50">
        <v>0</v>
      </c>
      <c r="AH666" s="50">
        <v>0</v>
      </c>
      <c r="AI666" s="50">
        <v>0</v>
      </c>
      <c r="AJ666" s="50">
        <v>5000000</v>
      </c>
      <c r="AK666" s="51">
        <v>0</v>
      </c>
      <c r="AL666" s="50">
        <v>0</v>
      </c>
      <c r="AM666" s="51">
        <v>0</v>
      </c>
      <c r="AN666" s="50">
        <v>0</v>
      </c>
    </row>
    <row r="667" spans="1:40" ht="26.25" outlineLevel="7">
      <c r="A667" s="59" t="s">
        <v>444</v>
      </c>
      <c r="B667" s="60" t="s">
        <v>526</v>
      </c>
      <c r="C667" s="60" t="s">
        <v>411</v>
      </c>
      <c r="D667" s="60" t="s">
        <v>554</v>
      </c>
      <c r="E667" s="60" t="s">
        <v>100</v>
      </c>
      <c r="F667" s="61" t="s">
        <v>18</v>
      </c>
      <c r="G667" s="61"/>
      <c r="H667" s="61"/>
      <c r="I667" s="61"/>
      <c r="J667" s="61"/>
      <c r="K667" s="61"/>
      <c r="L667" s="61"/>
      <c r="M667" s="62">
        <f>M668+M669</f>
        <v>4980712</v>
      </c>
      <c r="N667" s="62">
        <f>N668+N669</f>
        <v>4980712</v>
      </c>
      <c r="O667" s="62">
        <f>O668+O669</f>
        <v>0</v>
      </c>
      <c r="P667" s="62">
        <f>P668+P669</f>
        <v>0</v>
      </c>
      <c r="Q667" s="62">
        <f>Q668+Q669</f>
        <v>0</v>
      </c>
      <c r="R667" s="62">
        <f>R668+R669</f>
        <v>0</v>
      </c>
      <c r="S667" s="62">
        <f>S668+S669</f>
        <v>0</v>
      </c>
      <c r="T667" s="62">
        <f>T668+T669</f>
        <v>0</v>
      </c>
      <c r="U667" s="62">
        <f>U668+U669</f>
        <v>0</v>
      </c>
      <c r="V667" s="62">
        <f>V668+V669</f>
        <v>0</v>
      </c>
      <c r="W667" s="62">
        <f>W668+W669</f>
        <v>0</v>
      </c>
      <c r="X667" s="62">
        <f>X668+X669</f>
        <v>0</v>
      </c>
      <c r="Y667" s="62">
        <f>Y668+Y669</f>
        <v>0</v>
      </c>
      <c r="Z667" s="62">
        <f>Z668+Z669</f>
        <v>0</v>
      </c>
      <c r="AA667" s="62">
        <f>AA668+AA669</f>
        <v>0</v>
      </c>
      <c r="AB667" s="62">
        <f>AB668+AB669</f>
        <v>0</v>
      </c>
      <c r="AC667" s="62">
        <f>AC668+AC669</f>
        <v>0</v>
      </c>
      <c r="AD667" s="62">
        <f>AD668+AD669</f>
        <v>0</v>
      </c>
      <c r="AE667" s="62">
        <f>AE668+AE669</f>
        <v>4934565.88</v>
      </c>
      <c r="AF667" s="50">
        <v>0</v>
      </c>
      <c r="AG667" s="50">
        <v>0</v>
      </c>
      <c r="AH667" s="50">
        <v>0</v>
      </c>
      <c r="AI667" s="50">
        <v>0</v>
      </c>
      <c r="AJ667" s="50">
        <v>5000000</v>
      </c>
      <c r="AK667" s="51">
        <v>0</v>
      </c>
      <c r="AL667" s="50">
        <v>0</v>
      </c>
      <c r="AM667" s="51">
        <v>0</v>
      </c>
      <c r="AN667" s="50">
        <v>0</v>
      </c>
    </row>
    <row r="668" spans="1:40" ht="15.75" outlineLevel="7">
      <c r="A668" s="59" t="s">
        <v>451</v>
      </c>
      <c r="B668" s="60" t="s">
        <v>526</v>
      </c>
      <c r="C668" s="60" t="s">
        <v>411</v>
      </c>
      <c r="D668" s="60" t="s">
        <v>554</v>
      </c>
      <c r="E668" s="60" t="s">
        <v>145</v>
      </c>
      <c r="F668" s="61" t="s">
        <v>18</v>
      </c>
      <c r="G668" s="61"/>
      <c r="H668" s="61"/>
      <c r="I668" s="61"/>
      <c r="J668" s="61"/>
      <c r="K668" s="61"/>
      <c r="L668" s="61"/>
      <c r="M668" s="62">
        <v>4553500</v>
      </c>
      <c r="N668" s="62">
        <v>4553500</v>
      </c>
      <c r="O668" s="62"/>
      <c r="P668" s="62"/>
      <c r="Q668" s="62"/>
      <c r="R668" s="62"/>
      <c r="S668" s="62"/>
      <c r="T668" s="62"/>
      <c r="U668" s="62"/>
      <c r="V668" s="62"/>
      <c r="W668" s="62"/>
      <c r="X668" s="62"/>
      <c r="Y668" s="62"/>
      <c r="Z668" s="62"/>
      <c r="AA668" s="62"/>
      <c r="AB668" s="62"/>
      <c r="AC668" s="62"/>
      <c r="AD668" s="62"/>
      <c r="AE668" s="62">
        <v>4548893.45</v>
      </c>
      <c r="AF668" s="50">
        <v>0</v>
      </c>
      <c r="AG668" s="50">
        <v>0</v>
      </c>
      <c r="AH668" s="50">
        <v>0</v>
      </c>
      <c r="AI668" s="50">
        <v>0</v>
      </c>
      <c r="AJ668" s="50">
        <v>5000000</v>
      </c>
      <c r="AK668" s="51">
        <v>0</v>
      </c>
      <c r="AL668" s="50">
        <v>0</v>
      </c>
      <c r="AM668" s="51">
        <v>0</v>
      </c>
      <c r="AN668" s="50">
        <v>0</v>
      </c>
    </row>
    <row r="669" spans="1:40" ht="15.75" outlineLevel="2">
      <c r="A669" s="59" t="s">
        <v>445</v>
      </c>
      <c r="B669" s="60" t="s">
        <v>526</v>
      </c>
      <c r="C669" s="60" t="s">
        <v>411</v>
      </c>
      <c r="D669" s="60" t="s">
        <v>554</v>
      </c>
      <c r="E669" s="60" t="s">
        <v>340</v>
      </c>
      <c r="F669" s="61" t="s">
        <v>18</v>
      </c>
      <c r="G669" s="61"/>
      <c r="H669" s="61"/>
      <c r="I669" s="61"/>
      <c r="J669" s="61"/>
      <c r="K669" s="61"/>
      <c r="L669" s="61"/>
      <c r="M669" s="62">
        <v>427212</v>
      </c>
      <c r="N669" s="62">
        <v>427212</v>
      </c>
      <c r="O669" s="62"/>
      <c r="P669" s="62"/>
      <c r="Q669" s="62"/>
      <c r="R669" s="62"/>
      <c r="S669" s="62"/>
      <c r="T669" s="62"/>
      <c r="U669" s="62"/>
      <c r="V669" s="62"/>
      <c r="W669" s="62"/>
      <c r="X669" s="62"/>
      <c r="Y669" s="62"/>
      <c r="Z669" s="62"/>
      <c r="AA669" s="62"/>
      <c r="AB669" s="62"/>
      <c r="AC669" s="62"/>
      <c r="AD669" s="62"/>
      <c r="AE669" s="62">
        <v>385672.43</v>
      </c>
      <c r="AF669" s="50">
        <v>0</v>
      </c>
      <c r="AG669" s="50">
        <v>0</v>
      </c>
      <c r="AH669" s="50">
        <v>1248928.92</v>
      </c>
      <c r="AI669" s="50">
        <v>0</v>
      </c>
      <c r="AJ669" s="50">
        <v>1451071.08</v>
      </c>
      <c r="AK669" s="51">
        <v>0.46256626666666667</v>
      </c>
      <c r="AL669" s="50">
        <v>0</v>
      </c>
      <c r="AM669" s="51">
        <v>0</v>
      </c>
      <c r="AN669" s="50">
        <v>0</v>
      </c>
    </row>
    <row r="670" spans="1:40" ht="26.25" outlineLevel="3">
      <c r="A670" s="59" t="s">
        <v>555</v>
      </c>
      <c r="B670" s="60" t="s">
        <v>526</v>
      </c>
      <c r="C670" s="60" t="s">
        <v>411</v>
      </c>
      <c r="D670" s="60" t="s">
        <v>556</v>
      </c>
      <c r="E670" s="60"/>
      <c r="F670" s="61" t="s">
        <v>18</v>
      </c>
      <c r="G670" s="61"/>
      <c r="H670" s="61"/>
      <c r="I670" s="61"/>
      <c r="J670" s="61"/>
      <c r="K670" s="61"/>
      <c r="L670" s="61"/>
      <c r="M670" s="62">
        <f>M671</f>
        <v>94079786</v>
      </c>
      <c r="N670" s="62">
        <f>N671</f>
        <v>94079786</v>
      </c>
      <c r="O670" s="62">
        <f>O671</f>
        <v>0</v>
      </c>
      <c r="P670" s="62">
        <f>P671</f>
        <v>0</v>
      </c>
      <c r="Q670" s="62">
        <f>Q671</f>
        <v>0</v>
      </c>
      <c r="R670" s="62">
        <f>R671</f>
        <v>0</v>
      </c>
      <c r="S670" s="62">
        <f>S671</f>
        <v>0</v>
      </c>
      <c r="T670" s="62">
        <f>T671</f>
        <v>0</v>
      </c>
      <c r="U670" s="62">
        <f>U671</f>
        <v>0</v>
      </c>
      <c r="V670" s="62">
        <f>V671</f>
        <v>0</v>
      </c>
      <c r="W670" s="62">
        <f>W671</f>
        <v>0</v>
      </c>
      <c r="X670" s="62">
        <f>X671</f>
        <v>0</v>
      </c>
      <c r="Y670" s="62">
        <f>Y671</f>
        <v>0</v>
      </c>
      <c r="Z670" s="62">
        <f>Z671</f>
        <v>0</v>
      </c>
      <c r="AA670" s="62">
        <f>AA671</f>
        <v>0</v>
      </c>
      <c r="AB670" s="62">
        <f>AB671</f>
        <v>0</v>
      </c>
      <c r="AC670" s="62">
        <f>AC671</f>
        <v>0</v>
      </c>
      <c r="AD670" s="62">
        <f>AD671</f>
        <v>0</v>
      </c>
      <c r="AE670" s="62">
        <f>AE671</f>
        <v>92994796</v>
      </c>
      <c r="AF670" s="50">
        <v>0</v>
      </c>
      <c r="AG670" s="50">
        <v>0</v>
      </c>
      <c r="AH670" s="50">
        <v>1248928.92</v>
      </c>
      <c r="AI670" s="50">
        <v>0</v>
      </c>
      <c r="AJ670" s="50">
        <v>1451071.08</v>
      </c>
      <c r="AK670" s="51">
        <v>0.46256626666666667</v>
      </c>
      <c r="AL670" s="50">
        <v>0</v>
      </c>
      <c r="AM670" s="51">
        <v>0</v>
      </c>
      <c r="AN670" s="50">
        <v>0</v>
      </c>
    </row>
    <row r="671" spans="1:40" ht="26.25" outlineLevel="4">
      <c r="A671" s="59" t="s">
        <v>444</v>
      </c>
      <c r="B671" s="60" t="s">
        <v>526</v>
      </c>
      <c r="C671" s="60" t="s">
        <v>411</v>
      </c>
      <c r="D671" s="60" t="s">
        <v>556</v>
      </c>
      <c r="E671" s="60" t="s">
        <v>100</v>
      </c>
      <c r="F671" s="61" t="s">
        <v>18</v>
      </c>
      <c r="G671" s="61"/>
      <c r="H671" s="61"/>
      <c r="I671" s="61"/>
      <c r="J671" s="61"/>
      <c r="K671" s="61"/>
      <c r="L671" s="61"/>
      <c r="M671" s="62">
        <f>M672+M673</f>
        <v>94079786</v>
      </c>
      <c r="N671" s="62">
        <f>N672+N673</f>
        <v>94079786</v>
      </c>
      <c r="O671" s="62">
        <f>O672+O673</f>
        <v>0</v>
      </c>
      <c r="P671" s="62">
        <f>P672+P673</f>
        <v>0</v>
      </c>
      <c r="Q671" s="62">
        <f>Q672+Q673</f>
        <v>0</v>
      </c>
      <c r="R671" s="62">
        <f>R672+R673</f>
        <v>0</v>
      </c>
      <c r="S671" s="62">
        <f>S672+S673</f>
        <v>0</v>
      </c>
      <c r="T671" s="62">
        <f>T672+T673</f>
        <v>0</v>
      </c>
      <c r="U671" s="62">
        <f>U672+U673</f>
        <v>0</v>
      </c>
      <c r="V671" s="62">
        <f>V672+V673</f>
        <v>0</v>
      </c>
      <c r="W671" s="62">
        <f>W672+W673</f>
        <v>0</v>
      </c>
      <c r="X671" s="62">
        <f>X672+X673</f>
        <v>0</v>
      </c>
      <c r="Y671" s="62">
        <f>Y672+Y673</f>
        <v>0</v>
      </c>
      <c r="Z671" s="62">
        <f>Z672+Z673</f>
        <v>0</v>
      </c>
      <c r="AA671" s="62">
        <f>AA672+AA673</f>
        <v>0</v>
      </c>
      <c r="AB671" s="62">
        <f>AB672+AB673</f>
        <v>0</v>
      </c>
      <c r="AC671" s="62">
        <f>AC672+AC673</f>
        <v>0</v>
      </c>
      <c r="AD671" s="62">
        <f>AD672+AD673</f>
        <v>0</v>
      </c>
      <c r="AE671" s="62">
        <f>AE672+AE673</f>
        <v>92994796</v>
      </c>
      <c r="AF671" s="50">
        <v>0</v>
      </c>
      <c r="AG671" s="50">
        <v>0</v>
      </c>
      <c r="AH671" s="50">
        <v>1248928.92</v>
      </c>
      <c r="AI671" s="50">
        <v>0</v>
      </c>
      <c r="AJ671" s="50">
        <v>1451071.08</v>
      </c>
      <c r="AK671" s="51">
        <v>0.46256626666666667</v>
      </c>
      <c r="AL671" s="50">
        <v>0</v>
      </c>
      <c r="AM671" s="51">
        <v>0</v>
      </c>
      <c r="AN671" s="50">
        <v>0</v>
      </c>
    </row>
    <row r="672" spans="1:40" ht="15.75" outlineLevel="5">
      <c r="A672" s="59" t="s">
        <v>451</v>
      </c>
      <c r="B672" s="60" t="s">
        <v>526</v>
      </c>
      <c r="C672" s="60" t="s">
        <v>411</v>
      </c>
      <c r="D672" s="60" t="s">
        <v>556</v>
      </c>
      <c r="E672" s="60" t="s">
        <v>145</v>
      </c>
      <c r="F672" s="61" t="s">
        <v>18</v>
      </c>
      <c r="G672" s="61"/>
      <c r="H672" s="61"/>
      <c r="I672" s="61"/>
      <c r="J672" s="61"/>
      <c r="K672" s="61"/>
      <c r="L672" s="61"/>
      <c r="M672" s="62">
        <v>51879786</v>
      </c>
      <c r="N672" s="62">
        <v>51879786</v>
      </c>
      <c r="O672" s="62"/>
      <c r="P672" s="62"/>
      <c r="Q672" s="62"/>
      <c r="R672" s="62"/>
      <c r="S672" s="62"/>
      <c r="T672" s="62"/>
      <c r="U672" s="62"/>
      <c r="V672" s="62"/>
      <c r="W672" s="62"/>
      <c r="X672" s="62"/>
      <c r="Y672" s="62"/>
      <c r="Z672" s="62"/>
      <c r="AA672" s="62"/>
      <c r="AB672" s="62"/>
      <c r="AC672" s="62"/>
      <c r="AD672" s="62"/>
      <c r="AE672" s="62">
        <v>51247037</v>
      </c>
      <c r="AF672" s="50">
        <v>0</v>
      </c>
      <c r="AG672" s="50">
        <v>0</v>
      </c>
      <c r="AH672" s="50">
        <v>1248928.92</v>
      </c>
      <c r="AI672" s="50">
        <v>0</v>
      </c>
      <c r="AJ672" s="50">
        <v>1451071.08</v>
      </c>
      <c r="AK672" s="51">
        <v>0.46256626666666667</v>
      </c>
      <c r="AL672" s="50">
        <v>0</v>
      </c>
      <c r="AM672" s="51">
        <v>0</v>
      </c>
      <c r="AN672" s="50">
        <v>0</v>
      </c>
    </row>
    <row r="673" spans="1:40" ht="15.75" outlineLevel="6">
      <c r="A673" s="59" t="s">
        <v>445</v>
      </c>
      <c r="B673" s="60" t="s">
        <v>526</v>
      </c>
      <c r="C673" s="60" t="s">
        <v>411</v>
      </c>
      <c r="D673" s="60" t="s">
        <v>556</v>
      </c>
      <c r="E673" s="60" t="s">
        <v>340</v>
      </c>
      <c r="F673" s="61" t="s">
        <v>18</v>
      </c>
      <c r="G673" s="61"/>
      <c r="H673" s="61"/>
      <c r="I673" s="61"/>
      <c r="J673" s="61"/>
      <c r="K673" s="61"/>
      <c r="L673" s="61"/>
      <c r="M673" s="62">
        <v>42200000</v>
      </c>
      <c r="N673" s="62">
        <v>42200000</v>
      </c>
      <c r="O673" s="62"/>
      <c r="P673" s="62"/>
      <c r="Q673" s="62"/>
      <c r="R673" s="62"/>
      <c r="S673" s="62"/>
      <c r="T673" s="62"/>
      <c r="U673" s="62"/>
      <c r="V673" s="62"/>
      <c r="W673" s="62"/>
      <c r="X673" s="62"/>
      <c r="Y673" s="62"/>
      <c r="Z673" s="62"/>
      <c r="AA673" s="62"/>
      <c r="AB673" s="62"/>
      <c r="AC673" s="62"/>
      <c r="AD673" s="62"/>
      <c r="AE673" s="62">
        <v>41747759</v>
      </c>
      <c r="AF673" s="50">
        <v>0</v>
      </c>
      <c r="AG673" s="50">
        <v>0</v>
      </c>
      <c r="AH673" s="50">
        <v>1248928.92</v>
      </c>
      <c r="AI673" s="50">
        <v>0</v>
      </c>
      <c r="AJ673" s="50">
        <v>1451071.08</v>
      </c>
      <c r="AK673" s="51">
        <v>0.46256626666666667</v>
      </c>
      <c r="AL673" s="50">
        <v>0</v>
      </c>
      <c r="AM673" s="51">
        <v>0</v>
      </c>
      <c r="AN673" s="50">
        <v>0</v>
      </c>
    </row>
    <row r="674" spans="1:40" s="45" customFormat="1" ht="38.25" outlineLevel="7">
      <c r="A674" s="59" t="s">
        <v>557</v>
      </c>
      <c r="B674" s="60" t="s">
        <v>526</v>
      </c>
      <c r="C674" s="60" t="s">
        <v>411</v>
      </c>
      <c r="D674" s="60" t="s">
        <v>558</v>
      </c>
      <c r="E674" s="60"/>
      <c r="F674" s="61" t="s">
        <v>18</v>
      </c>
      <c r="G674" s="61"/>
      <c r="H674" s="61"/>
      <c r="I674" s="61"/>
      <c r="J674" s="61"/>
      <c r="K674" s="61"/>
      <c r="L674" s="61"/>
      <c r="M674" s="62">
        <f>M675</f>
        <v>10336041.04</v>
      </c>
      <c r="N674" s="62">
        <f>N675</f>
        <v>10336041.04</v>
      </c>
      <c r="O674" s="62">
        <f>O675</f>
        <v>2000000</v>
      </c>
      <c r="P674" s="62">
        <f>P675</f>
        <v>2000000</v>
      </c>
      <c r="Q674" s="62">
        <f>Q675</f>
        <v>2000000</v>
      </c>
      <c r="R674" s="62">
        <f>R675</f>
        <v>2000000</v>
      </c>
      <c r="S674" s="62">
        <f>S675</f>
        <v>2000000</v>
      </c>
      <c r="T674" s="62">
        <f>T675</f>
        <v>2000000</v>
      </c>
      <c r="U674" s="62">
        <f>U675</f>
        <v>2000000</v>
      </c>
      <c r="V674" s="62">
        <f>V675</f>
        <v>2000000</v>
      </c>
      <c r="W674" s="62">
        <f>W675</f>
        <v>2000000</v>
      </c>
      <c r="X674" s="62">
        <f>X675</f>
        <v>2000000</v>
      </c>
      <c r="Y674" s="62">
        <f>Y675</f>
        <v>2000000</v>
      </c>
      <c r="Z674" s="62">
        <f>Z675</f>
        <v>2000000</v>
      </c>
      <c r="AA674" s="62">
        <f>AA675</f>
        <v>2000000</v>
      </c>
      <c r="AB674" s="62">
        <f>AB675</f>
        <v>2000000</v>
      </c>
      <c r="AC674" s="62">
        <f>AC675</f>
        <v>2000000</v>
      </c>
      <c r="AD674" s="62">
        <f>AD675</f>
        <v>2000000</v>
      </c>
      <c r="AE674" s="62">
        <f>AE675</f>
        <v>10321769.37</v>
      </c>
      <c r="AF674" s="50">
        <v>0</v>
      </c>
      <c r="AG674" s="50">
        <v>0</v>
      </c>
      <c r="AH674" s="50">
        <v>1248928.92</v>
      </c>
      <c r="AI674" s="50">
        <v>0</v>
      </c>
      <c r="AJ674" s="50">
        <v>1451071.08</v>
      </c>
      <c r="AK674" s="51">
        <v>0.46256626666666667</v>
      </c>
      <c r="AL674" s="50">
        <v>0</v>
      </c>
      <c r="AM674" s="51">
        <v>0</v>
      </c>
      <c r="AN674" s="50">
        <v>0</v>
      </c>
    </row>
    <row r="675" spans="1:40" s="58" customFormat="1" ht="26.25" outlineLevel="7">
      <c r="A675" s="59" t="s">
        <v>444</v>
      </c>
      <c r="B675" s="60" t="s">
        <v>526</v>
      </c>
      <c r="C675" s="60" t="s">
        <v>411</v>
      </c>
      <c r="D675" s="60" t="s">
        <v>558</v>
      </c>
      <c r="E675" s="60" t="s">
        <v>100</v>
      </c>
      <c r="F675" s="61" t="s">
        <v>18</v>
      </c>
      <c r="G675" s="61"/>
      <c r="H675" s="61"/>
      <c r="I675" s="61"/>
      <c r="J675" s="61"/>
      <c r="K675" s="61"/>
      <c r="L675" s="61"/>
      <c r="M675" s="62">
        <f>M676+M677</f>
        <v>10336041.04</v>
      </c>
      <c r="N675" s="62">
        <f>N676+N677</f>
        <v>10336041.04</v>
      </c>
      <c r="O675" s="62">
        <f>O676+O677</f>
        <v>2000000</v>
      </c>
      <c r="P675" s="62">
        <f>P676+P677</f>
        <v>2000000</v>
      </c>
      <c r="Q675" s="62">
        <f>Q676+Q677</f>
        <v>2000000</v>
      </c>
      <c r="R675" s="62">
        <f>R676+R677</f>
        <v>2000000</v>
      </c>
      <c r="S675" s="62">
        <f>S676+S677</f>
        <v>2000000</v>
      </c>
      <c r="T675" s="62">
        <f>T676+T677</f>
        <v>2000000</v>
      </c>
      <c r="U675" s="62">
        <f>U676+U677</f>
        <v>2000000</v>
      </c>
      <c r="V675" s="62">
        <f>V676+V677</f>
        <v>2000000</v>
      </c>
      <c r="W675" s="62">
        <f>W676+W677</f>
        <v>2000000</v>
      </c>
      <c r="X675" s="62">
        <f>X676+X677</f>
        <v>2000000</v>
      </c>
      <c r="Y675" s="62">
        <f>Y676+Y677</f>
        <v>2000000</v>
      </c>
      <c r="Z675" s="62">
        <f>Z676+Z677</f>
        <v>2000000</v>
      </c>
      <c r="AA675" s="62">
        <f>AA676+AA677</f>
        <v>2000000</v>
      </c>
      <c r="AB675" s="62">
        <f>AB676+AB677</f>
        <v>2000000</v>
      </c>
      <c r="AC675" s="62">
        <f>AC676+AC677</f>
        <v>2000000</v>
      </c>
      <c r="AD675" s="62">
        <f>AD676+AD677</f>
        <v>2000000</v>
      </c>
      <c r="AE675" s="62">
        <f>AE676+AE677</f>
        <v>10321769.37</v>
      </c>
      <c r="AF675" s="56">
        <v>0</v>
      </c>
      <c r="AG675" s="56">
        <v>0</v>
      </c>
      <c r="AH675" s="56">
        <v>1248928.92</v>
      </c>
      <c r="AI675" s="56">
        <v>0</v>
      </c>
      <c r="AJ675" s="56">
        <v>1451071.08</v>
      </c>
      <c r="AK675" s="57">
        <v>0.46256626666666667</v>
      </c>
      <c r="AL675" s="56">
        <v>0</v>
      </c>
      <c r="AM675" s="57">
        <v>0</v>
      </c>
      <c r="AN675" s="56">
        <v>0</v>
      </c>
    </row>
    <row r="676" spans="1:40" ht="15.75" outlineLevel="2">
      <c r="A676" s="59" t="s">
        <v>451</v>
      </c>
      <c r="B676" s="60" t="s">
        <v>526</v>
      </c>
      <c r="C676" s="60" t="s">
        <v>411</v>
      </c>
      <c r="D676" s="60" t="s">
        <v>558</v>
      </c>
      <c r="E676" s="60" t="s">
        <v>145</v>
      </c>
      <c r="F676" s="61" t="s">
        <v>18</v>
      </c>
      <c r="G676" s="61"/>
      <c r="H676" s="61"/>
      <c r="I676" s="61"/>
      <c r="J676" s="61"/>
      <c r="K676" s="61"/>
      <c r="L676" s="61"/>
      <c r="M676" s="62">
        <v>8336041.04</v>
      </c>
      <c r="N676" s="62">
        <v>8336041.04</v>
      </c>
      <c r="O676" s="62"/>
      <c r="P676" s="62"/>
      <c r="Q676" s="62"/>
      <c r="R676" s="62"/>
      <c r="S676" s="62"/>
      <c r="T676" s="62"/>
      <c r="U676" s="62"/>
      <c r="V676" s="62"/>
      <c r="W676" s="62"/>
      <c r="X676" s="62"/>
      <c r="Y676" s="62"/>
      <c r="Z676" s="62"/>
      <c r="AA676" s="62"/>
      <c r="AB676" s="62"/>
      <c r="AC676" s="62"/>
      <c r="AD676" s="62"/>
      <c r="AE676" s="62">
        <v>8329440.8</v>
      </c>
      <c r="AF676" s="50">
        <v>0</v>
      </c>
      <c r="AG676" s="50">
        <v>0</v>
      </c>
      <c r="AH676" s="50">
        <v>95000</v>
      </c>
      <c r="AI676" s="50">
        <v>0</v>
      </c>
      <c r="AJ676" s="50">
        <v>5000</v>
      </c>
      <c r="AK676" s="51">
        <v>0.95</v>
      </c>
      <c r="AL676" s="50">
        <v>0</v>
      </c>
      <c r="AM676" s="51">
        <v>0</v>
      </c>
      <c r="AN676" s="50">
        <v>0</v>
      </c>
    </row>
    <row r="677" spans="1:40" ht="15.75" outlineLevel="3">
      <c r="A677" s="59" t="s">
        <v>445</v>
      </c>
      <c r="B677" s="60" t="s">
        <v>526</v>
      </c>
      <c r="C677" s="60" t="s">
        <v>411</v>
      </c>
      <c r="D677" s="60" t="s">
        <v>558</v>
      </c>
      <c r="E677" s="60" t="s">
        <v>340</v>
      </c>
      <c r="F677" s="61" t="s">
        <v>18</v>
      </c>
      <c r="G677" s="61"/>
      <c r="H677" s="61"/>
      <c r="I677" s="61"/>
      <c r="J677" s="61"/>
      <c r="K677" s="61"/>
      <c r="L677" s="61"/>
      <c r="M677" s="62">
        <v>2000000</v>
      </c>
      <c r="N677" s="62">
        <v>2000000</v>
      </c>
      <c r="O677" s="62">
        <v>2000000</v>
      </c>
      <c r="P677" s="62">
        <v>2000000</v>
      </c>
      <c r="Q677" s="62">
        <v>2000000</v>
      </c>
      <c r="R677" s="62">
        <v>2000000</v>
      </c>
      <c r="S677" s="62">
        <v>2000000</v>
      </c>
      <c r="T677" s="62">
        <v>2000000</v>
      </c>
      <c r="U677" s="62">
        <v>2000000</v>
      </c>
      <c r="V677" s="62">
        <v>2000000</v>
      </c>
      <c r="W677" s="62">
        <v>2000000</v>
      </c>
      <c r="X677" s="62">
        <v>2000000</v>
      </c>
      <c r="Y677" s="62">
        <v>2000000</v>
      </c>
      <c r="Z677" s="62">
        <v>2000000</v>
      </c>
      <c r="AA677" s="62">
        <v>2000000</v>
      </c>
      <c r="AB677" s="62">
        <v>2000000</v>
      </c>
      <c r="AC677" s="62">
        <v>2000000</v>
      </c>
      <c r="AD677" s="62">
        <v>2000000</v>
      </c>
      <c r="AE677" s="62">
        <v>1992328.57</v>
      </c>
      <c r="AF677" s="50">
        <v>0</v>
      </c>
      <c r="AG677" s="50">
        <v>0</v>
      </c>
      <c r="AH677" s="50">
        <v>95000</v>
      </c>
      <c r="AI677" s="50">
        <v>0</v>
      </c>
      <c r="AJ677" s="50">
        <v>5000</v>
      </c>
      <c r="AK677" s="51">
        <v>0.95</v>
      </c>
      <c r="AL677" s="50">
        <v>0</v>
      </c>
      <c r="AM677" s="51">
        <v>0</v>
      </c>
      <c r="AN677" s="50">
        <v>0</v>
      </c>
    </row>
    <row r="678" spans="1:40" ht="62.25" outlineLevel="3">
      <c r="A678" s="59" t="s">
        <v>559</v>
      </c>
      <c r="B678" s="60" t="s">
        <v>526</v>
      </c>
      <c r="C678" s="60" t="s">
        <v>411</v>
      </c>
      <c r="D678" s="60" t="s">
        <v>560</v>
      </c>
      <c r="E678" s="60"/>
      <c r="F678" s="61"/>
      <c r="G678" s="61"/>
      <c r="H678" s="61"/>
      <c r="I678" s="61"/>
      <c r="J678" s="61"/>
      <c r="K678" s="61"/>
      <c r="L678" s="61"/>
      <c r="M678" s="62">
        <f aca="true" t="shared" si="2791" ref="M678:M679">M679</f>
        <v>8958958.96</v>
      </c>
      <c r="N678" s="62">
        <f aca="true" t="shared" si="2792" ref="N678:N679">N679</f>
        <v>6945209.18</v>
      </c>
      <c r="O678" s="62">
        <f aca="true" t="shared" si="2793" ref="O678:O679">O679</f>
        <v>0</v>
      </c>
      <c r="P678" s="62">
        <f aca="true" t="shared" si="2794" ref="P678:P679">P679</f>
        <v>0</v>
      </c>
      <c r="Q678" s="62">
        <f aca="true" t="shared" si="2795" ref="Q678:Q679">Q679</f>
        <v>0</v>
      </c>
      <c r="R678" s="62">
        <f aca="true" t="shared" si="2796" ref="R678:R679">R679</f>
        <v>0</v>
      </c>
      <c r="S678" s="62">
        <f aca="true" t="shared" si="2797" ref="S678:S679">S679</f>
        <v>0</v>
      </c>
      <c r="T678" s="62">
        <f aca="true" t="shared" si="2798" ref="T678:T679">T679</f>
        <v>0</v>
      </c>
      <c r="U678" s="62">
        <f aca="true" t="shared" si="2799" ref="U678:U679">U679</f>
        <v>0</v>
      </c>
      <c r="V678" s="62">
        <f aca="true" t="shared" si="2800" ref="V678:V679">V679</f>
        <v>0</v>
      </c>
      <c r="W678" s="62">
        <f aca="true" t="shared" si="2801" ref="W678:W679">W679</f>
        <v>0</v>
      </c>
      <c r="X678" s="62">
        <f aca="true" t="shared" si="2802" ref="X678:X679">X679</f>
        <v>0</v>
      </c>
      <c r="Y678" s="62">
        <f aca="true" t="shared" si="2803" ref="Y678:Y679">Y679</f>
        <v>0</v>
      </c>
      <c r="Z678" s="62">
        <f aca="true" t="shared" si="2804" ref="Z678:Z679">Z679</f>
        <v>0</v>
      </c>
      <c r="AA678" s="62">
        <f aca="true" t="shared" si="2805" ref="AA678:AA679">AA679</f>
        <v>0</v>
      </c>
      <c r="AB678" s="62">
        <f aca="true" t="shared" si="2806" ref="AB678:AB679">AB679</f>
        <v>0</v>
      </c>
      <c r="AC678" s="62">
        <f aca="true" t="shared" si="2807" ref="AC678:AC679">AC679</f>
        <v>0</v>
      </c>
      <c r="AD678" s="62">
        <f aca="true" t="shared" si="2808" ref="AD678:AD679">AD679</f>
        <v>0</v>
      </c>
      <c r="AE678" s="62">
        <f aca="true" t="shared" si="2809" ref="AE678:AE679">AE679</f>
        <v>6943193.41</v>
      </c>
      <c r="AF678" s="50"/>
      <c r="AG678" s="50"/>
      <c r="AH678" s="50"/>
      <c r="AI678" s="50"/>
      <c r="AJ678" s="50"/>
      <c r="AK678" s="51"/>
      <c r="AL678" s="50"/>
      <c r="AM678" s="51"/>
      <c r="AN678" s="50"/>
    </row>
    <row r="679" spans="1:40" ht="26.25" outlineLevel="3">
      <c r="A679" s="59" t="s">
        <v>90</v>
      </c>
      <c r="B679" s="60" t="s">
        <v>526</v>
      </c>
      <c r="C679" s="60" t="s">
        <v>411</v>
      </c>
      <c r="D679" s="60" t="s">
        <v>560</v>
      </c>
      <c r="E679" s="60" t="s">
        <v>100</v>
      </c>
      <c r="F679" s="61"/>
      <c r="G679" s="61"/>
      <c r="H679" s="61"/>
      <c r="I679" s="61"/>
      <c r="J679" s="61"/>
      <c r="K679" s="61"/>
      <c r="L679" s="61"/>
      <c r="M679" s="62">
        <f t="shared" si="2791"/>
        <v>8958958.96</v>
      </c>
      <c r="N679" s="62">
        <f t="shared" si="2792"/>
        <v>6945209.18</v>
      </c>
      <c r="O679" s="62">
        <f t="shared" si="2793"/>
        <v>0</v>
      </c>
      <c r="P679" s="62">
        <f t="shared" si="2794"/>
        <v>0</v>
      </c>
      <c r="Q679" s="62">
        <f t="shared" si="2795"/>
        <v>0</v>
      </c>
      <c r="R679" s="62">
        <f t="shared" si="2796"/>
        <v>0</v>
      </c>
      <c r="S679" s="62">
        <f t="shared" si="2797"/>
        <v>0</v>
      </c>
      <c r="T679" s="62">
        <f t="shared" si="2798"/>
        <v>0</v>
      </c>
      <c r="U679" s="62">
        <f t="shared" si="2799"/>
        <v>0</v>
      </c>
      <c r="V679" s="62">
        <f t="shared" si="2800"/>
        <v>0</v>
      </c>
      <c r="W679" s="62">
        <f t="shared" si="2801"/>
        <v>0</v>
      </c>
      <c r="X679" s="62">
        <f t="shared" si="2802"/>
        <v>0</v>
      </c>
      <c r="Y679" s="62">
        <f t="shared" si="2803"/>
        <v>0</v>
      </c>
      <c r="Z679" s="62">
        <f t="shared" si="2804"/>
        <v>0</v>
      </c>
      <c r="AA679" s="62">
        <f t="shared" si="2805"/>
        <v>0</v>
      </c>
      <c r="AB679" s="62">
        <f t="shared" si="2806"/>
        <v>0</v>
      </c>
      <c r="AC679" s="62">
        <f t="shared" si="2807"/>
        <v>0</v>
      </c>
      <c r="AD679" s="62">
        <f t="shared" si="2808"/>
        <v>0</v>
      </c>
      <c r="AE679" s="62">
        <f t="shared" si="2809"/>
        <v>6943193.41</v>
      </c>
      <c r="AF679" s="50"/>
      <c r="AG679" s="50"/>
      <c r="AH679" s="50"/>
      <c r="AI679" s="50"/>
      <c r="AJ679" s="50"/>
      <c r="AK679" s="51"/>
      <c r="AL679" s="50"/>
      <c r="AM679" s="51"/>
      <c r="AN679" s="50"/>
    </row>
    <row r="680" spans="1:40" ht="15.75" outlineLevel="3">
      <c r="A680" s="59" t="s">
        <v>91</v>
      </c>
      <c r="B680" s="60" t="s">
        <v>526</v>
      </c>
      <c r="C680" s="60" t="s">
        <v>411</v>
      </c>
      <c r="D680" s="60" t="s">
        <v>560</v>
      </c>
      <c r="E680" s="60" t="s">
        <v>145</v>
      </c>
      <c r="F680" s="61"/>
      <c r="G680" s="61"/>
      <c r="H680" s="61"/>
      <c r="I680" s="61"/>
      <c r="J680" s="61"/>
      <c r="K680" s="61"/>
      <c r="L680" s="61"/>
      <c r="M680" s="62">
        <v>8958958.96</v>
      </c>
      <c r="N680" s="62">
        <v>6945209.18</v>
      </c>
      <c r="O680" s="62"/>
      <c r="P680" s="62"/>
      <c r="Q680" s="62"/>
      <c r="R680" s="62"/>
      <c r="S680" s="62"/>
      <c r="T680" s="62"/>
      <c r="U680" s="62"/>
      <c r="V680" s="62"/>
      <c r="W680" s="62"/>
      <c r="X680" s="62"/>
      <c r="Y680" s="62"/>
      <c r="Z680" s="62"/>
      <c r="AA680" s="62"/>
      <c r="AB680" s="62"/>
      <c r="AC680" s="62"/>
      <c r="AD680" s="62"/>
      <c r="AE680" s="62">
        <v>6943193.41</v>
      </c>
      <c r="AF680" s="50"/>
      <c r="AG680" s="50"/>
      <c r="AH680" s="50"/>
      <c r="AI680" s="50"/>
      <c r="AJ680" s="50"/>
      <c r="AK680" s="51"/>
      <c r="AL680" s="50"/>
      <c r="AM680" s="51"/>
      <c r="AN680" s="50"/>
    </row>
    <row r="681" spans="1:40" ht="38.25" outlineLevel="4">
      <c r="A681" s="59" t="s">
        <v>561</v>
      </c>
      <c r="B681" s="60" t="s">
        <v>526</v>
      </c>
      <c r="C681" s="60" t="s">
        <v>411</v>
      </c>
      <c r="D681" s="60" t="s">
        <v>562</v>
      </c>
      <c r="E681" s="60"/>
      <c r="F681" s="61" t="s">
        <v>18</v>
      </c>
      <c r="G681" s="61"/>
      <c r="H681" s="61"/>
      <c r="I681" s="61"/>
      <c r="J681" s="61"/>
      <c r="K681" s="61"/>
      <c r="L681" s="61"/>
      <c r="M681" s="62">
        <f aca="true" t="shared" si="2810" ref="M681:M682">M682</f>
        <v>6000000</v>
      </c>
      <c r="N681" s="62">
        <f aca="true" t="shared" si="2811" ref="N681:N682">N682</f>
        <v>6000000</v>
      </c>
      <c r="O681" s="62">
        <f aca="true" t="shared" si="2812" ref="O681:O682">O682</f>
        <v>0</v>
      </c>
      <c r="P681" s="62">
        <f aca="true" t="shared" si="2813" ref="P681:P682">P682</f>
        <v>0</v>
      </c>
      <c r="Q681" s="62">
        <f aca="true" t="shared" si="2814" ref="Q681:Q682">Q682</f>
        <v>0</v>
      </c>
      <c r="R681" s="62">
        <f aca="true" t="shared" si="2815" ref="R681:R682">R682</f>
        <v>0</v>
      </c>
      <c r="S681" s="62">
        <f aca="true" t="shared" si="2816" ref="S681:S682">S682</f>
        <v>0</v>
      </c>
      <c r="T681" s="62">
        <f aca="true" t="shared" si="2817" ref="T681:T682">T682</f>
        <v>0</v>
      </c>
      <c r="U681" s="62">
        <f aca="true" t="shared" si="2818" ref="U681:U682">U682</f>
        <v>0</v>
      </c>
      <c r="V681" s="62">
        <f aca="true" t="shared" si="2819" ref="V681:V682">V682</f>
        <v>0</v>
      </c>
      <c r="W681" s="62">
        <f aca="true" t="shared" si="2820" ref="W681:W682">W682</f>
        <v>0</v>
      </c>
      <c r="X681" s="62">
        <f aca="true" t="shared" si="2821" ref="X681:X682">X682</f>
        <v>0</v>
      </c>
      <c r="Y681" s="62">
        <f aca="true" t="shared" si="2822" ref="Y681:Y682">Y682</f>
        <v>0</v>
      </c>
      <c r="Z681" s="62">
        <f aca="true" t="shared" si="2823" ref="Z681:Z682">Z682</f>
        <v>0</v>
      </c>
      <c r="AA681" s="62">
        <f aca="true" t="shared" si="2824" ref="AA681:AA682">AA682</f>
        <v>0</v>
      </c>
      <c r="AB681" s="62">
        <f aca="true" t="shared" si="2825" ref="AB681:AB682">AB682</f>
        <v>0</v>
      </c>
      <c r="AC681" s="62">
        <f aca="true" t="shared" si="2826" ref="AC681:AC682">AC682</f>
        <v>0</v>
      </c>
      <c r="AD681" s="62">
        <f aca="true" t="shared" si="2827" ref="AD681:AD682">AD682</f>
        <v>0</v>
      </c>
      <c r="AE681" s="62">
        <f aca="true" t="shared" si="2828" ref="AE681:AE682">AE682</f>
        <v>4320000</v>
      </c>
      <c r="AF681" s="50">
        <v>0</v>
      </c>
      <c r="AG681" s="50">
        <v>0</v>
      </c>
      <c r="AH681" s="50">
        <v>95000</v>
      </c>
      <c r="AI681" s="50">
        <v>0</v>
      </c>
      <c r="AJ681" s="50">
        <v>5000</v>
      </c>
      <c r="AK681" s="51">
        <v>0.95</v>
      </c>
      <c r="AL681" s="50">
        <v>0</v>
      </c>
      <c r="AM681" s="51">
        <v>0</v>
      </c>
      <c r="AN681" s="50">
        <v>0</v>
      </c>
    </row>
    <row r="682" spans="1:40" ht="15.75" outlineLevel="6">
      <c r="A682" s="59" t="s">
        <v>240</v>
      </c>
      <c r="B682" s="60" t="s">
        <v>526</v>
      </c>
      <c r="C682" s="60" t="s">
        <v>411</v>
      </c>
      <c r="D682" s="60" t="s">
        <v>562</v>
      </c>
      <c r="E682" s="60" t="s">
        <v>48</v>
      </c>
      <c r="F682" s="61" t="s">
        <v>18</v>
      </c>
      <c r="G682" s="61"/>
      <c r="H682" s="61"/>
      <c r="I682" s="61"/>
      <c r="J682" s="61"/>
      <c r="K682" s="61"/>
      <c r="L682" s="61"/>
      <c r="M682" s="62">
        <f t="shared" si="2810"/>
        <v>6000000</v>
      </c>
      <c r="N682" s="62">
        <f t="shared" si="2811"/>
        <v>6000000</v>
      </c>
      <c r="O682" s="62">
        <f t="shared" si="2812"/>
        <v>0</v>
      </c>
      <c r="P682" s="62">
        <f t="shared" si="2813"/>
        <v>0</v>
      </c>
      <c r="Q682" s="62">
        <f t="shared" si="2814"/>
        <v>0</v>
      </c>
      <c r="R682" s="62">
        <f t="shared" si="2815"/>
        <v>0</v>
      </c>
      <c r="S682" s="62">
        <f t="shared" si="2816"/>
        <v>0</v>
      </c>
      <c r="T682" s="62">
        <f t="shared" si="2817"/>
        <v>0</v>
      </c>
      <c r="U682" s="62">
        <f t="shared" si="2818"/>
        <v>0</v>
      </c>
      <c r="V682" s="62">
        <f t="shared" si="2819"/>
        <v>0</v>
      </c>
      <c r="W682" s="62">
        <f t="shared" si="2820"/>
        <v>0</v>
      </c>
      <c r="X682" s="62">
        <f t="shared" si="2821"/>
        <v>0</v>
      </c>
      <c r="Y682" s="62">
        <f t="shared" si="2822"/>
        <v>0</v>
      </c>
      <c r="Z682" s="62">
        <f t="shared" si="2823"/>
        <v>0</v>
      </c>
      <c r="AA682" s="62">
        <f t="shared" si="2824"/>
        <v>0</v>
      </c>
      <c r="AB682" s="62">
        <f t="shared" si="2825"/>
        <v>0</v>
      </c>
      <c r="AC682" s="62">
        <f t="shared" si="2826"/>
        <v>0</v>
      </c>
      <c r="AD682" s="62">
        <f t="shared" si="2827"/>
        <v>0</v>
      </c>
      <c r="AE682" s="62">
        <f t="shared" si="2828"/>
        <v>4320000</v>
      </c>
      <c r="AF682" s="50">
        <v>0</v>
      </c>
      <c r="AG682" s="50">
        <v>0</v>
      </c>
      <c r="AH682" s="50">
        <v>95000</v>
      </c>
      <c r="AI682" s="50">
        <v>0</v>
      </c>
      <c r="AJ682" s="50">
        <v>5000</v>
      </c>
      <c r="AK682" s="51">
        <v>0.95</v>
      </c>
      <c r="AL682" s="50">
        <v>0</v>
      </c>
      <c r="AM682" s="51">
        <v>0</v>
      </c>
      <c r="AN682" s="50">
        <v>0</v>
      </c>
    </row>
    <row r="683" spans="1:40" ht="50.25" outlineLevel="7">
      <c r="A683" s="59" t="s">
        <v>448</v>
      </c>
      <c r="B683" s="60" t="s">
        <v>526</v>
      </c>
      <c r="C683" s="60" t="s">
        <v>411</v>
      </c>
      <c r="D683" s="60" t="s">
        <v>562</v>
      </c>
      <c r="E683" s="60" t="s">
        <v>134</v>
      </c>
      <c r="F683" s="61" t="s">
        <v>18</v>
      </c>
      <c r="G683" s="61"/>
      <c r="H683" s="61"/>
      <c r="I683" s="61"/>
      <c r="J683" s="61"/>
      <c r="K683" s="61"/>
      <c r="L683" s="61"/>
      <c r="M683" s="62">
        <v>6000000</v>
      </c>
      <c r="N683" s="62">
        <v>6000000</v>
      </c>
      <c r="O683" s="63"/>
      <c r="P683" s="63"/>
      <c r="Q683" s="63"/>
      <c r="R683" s="63"/>
      <c r="S683" s="63"/>
      <c r="T683" s="63"/>
      <c r="U683" s="63"/>
      <c r="V683" s="63"/>
      <c r="W683" s="63"/>
      <c r="X683" s="63"/>
      <c r="Y683" s="63"/>
      <c r="Z683" s="63"/>
      <c r="AA683" s="63"/>
      <c r="AB683" s="63"/>
      <c r="AC683" s="63"/>
      <c r="AD683" s="63"/>
      <c r="AE683" s="62">
        <v>4320000</v>
      </c>
      <c r="AF683" s="50">
        <v>0</v>
      </c>
      <c r="AG683" s="50">
        <v>0</v>
      </c>
      <c r="AH683" s="50">
        <v>95000</v>
      </c>
      <c r="AI683" s="50">
        <v>0</v>
      </c>
      <c r="AJ683" s="50">
        <v>5000</v>
      </c>
      <c r="AK683" s="51">
        <v>0.95</v>
      </c>
      <c r="AL683" s="50">
        <v>0</v>
      </c>
      <c r="AM683" s="51">
        <v>0</v>
      </c>
      <c r="AN683" s="50">
        <v>0</v>
      </c>
    </row>
    <row r="684" spans="1:40" s="45" customFormat="1" ht="26.25" outlineLevel="7">
      <c r="A684" s="59" t="s">
        <v>563</v>
      </c>
      <c r="B684" s="60" t="s">
        <v>526</v>
      </c>
      <c r="C684" s="60" t="s">
        <v>411</v>
      </c>
      <c r="D684" s="60" t="s">
        <v>564</v>
      </c>
      <c r="E684" s="60"/>
      <c r="F684" s="61" t="s">
        <v>18</v>
      </c>
      <c r="G684" s="61"/>
      <c r="H684" s="61"/>
      <c r="I684" s="61"/>
      <c r="J684" s="61"/>
      <c r="K684" s="61"/>
      <c r="L684" s="61"/>
      <c r="M684" s="62">
        <f aca="true" t="shared" si="2829" ref="M684:M685">M685</f>
        <v>300000</v>
      </c>
      <c r="N684" s="62">
        <f aca="true" t="shared" si="2830" ref="N684:N685">N685</f>
        <v>300000</v>
      </c>
      <c r="O684" s="62">
        <f aca="true" t="shared" si="2831" ref="O684:O685">O685</f>
        <v>0</v>
      </c>
      <c r="P684" s="62">
        <f aca="true" t="shared" si="2832" ref="P684:P685">P685</f>
        <v>0</v>
      </c>
      <c r="Q684" s="62">
        <f aca="true" t="shared" si="2833" ref="Q684:Q685">Q685</f>
        <v>0</v>
      </c>
      <c r="R684" s="62">
        <f aca="true" t="shared" si="2834" ref="R684:R685">R685</f>
        <v>0</v>
      </c>
      <c r="S684" s="62">
        <f aca="true" t="shared" si="2835" ref="S684:S685">S685</f>
        <v>0</v>
      </c>
      <c r="T684" s="62">
        <f aca="true" t="shared" si="2836" ref="T684:T685">T685</f>
        <v>0</v>
      </c>
      <c r="U684" s="62">
        <f aca="true" t="shared" si="2837" ref="U684:U685">U685</f>
        <v>0</v>
      </c>
      <c r="V684" s="62">
        <f aca="true" t="shared" si="2838" ref="V684:V685">V685</f>
        <v>0</v>
      </c>
      <c r="W684" s="62">
        <f aca="true" t="shared" si="2839" ref="W684:W685">W685</f>
        <v>0</v>
      </c>
      <c r="X684" s="62">
        <f aca="true" t="shared" si="2840" ref="X684:X685">X685</f>
        <v>0</v>
      </c>
      <c r="Y684" s="62">
        <f aca="true" t="shared" si="2841" ref="Y684:Y685">Y685</f>
        <v>0</v>
      </c>
      <c r="Z684" s="62">
        <f aca="true" t="shared" si="2842" ref="Z684:Z685">Z685</f>
        <v>0</v>
      </c>
      <c r="AA684" s="62">
        <f aca="true" t="shared" si="2843" ref="AA684:AA685">AA685</f>
        <v>0</v>
      </c>
      <c r="AB684" s="62">
        <f aca="true" t="shared" si="2844" ref="AB684:AB685">AB685</f>
        <v>0</v>
      </c>
      <c r="AC684" s="62">
        <f aca="true" t="shared" si="2845" ref="AC684:AC685">AC685</f>
        <v>0</v>
      </c>
      <c r="AD684" s="62">
        <f aca="true" t="shared" si="2846" ref="AD684:AD685">AD685</f>
        <v>0</v>
      </c>
      <c r="AE684" s="62">
        <f aca="true" t="shared" si="2847" ref="AE684:AE685">AE685</f>
        <v>0</v>
      </c>
      <c r="AF684" s="50">
        <v>0</v>
      </c>
      <c r="AG684" s="50">
        <v>0</v>
      </c>
      <c r="AH684" s="50">
        <v>95000</v>
      </c>
      <c r="AI684" s="50">
        <v>0</v>
      </c>
      <c r="AJ684" s="50">
        <v>5000</v>
      </c>
      <c r="AK684" s="51">
        <v>0.95</v>
      </c>
      <c r="AL684" s="50">
        <v>0</v>
      </c>
      <c r="AM684" s="51">
        <v>0</v>
      </c>
      <c r="AN684" s="50">
        <v>0</v>
      </c>
    </row>
    <row r="685" spans="1:40" s="58" customFormat="1" ht="26.25">
      <c r="A685" s="59" t="s">
        <v>434</v>
      </c>
      <c r="B685" s="60" t="s">
        <v>526</v>
      </c>
      <c r="C685" s="60" t="s">
        <v>411</v>
      </c>
      <c r="D685" s="60" t="s">
        <v>564</v>
      </c>
      <c r="E685" s="60" t="s">
        <v>33</v>
      </c>
      <c r="F685" s="61" t="s">
        <v>18</v>
      </c>
      <c r="G685" s="61"/>
      <c r="H685" s="61"/>
      <c r="I685" s="61"/>
      <c r="J685" s="61"/>
      <c r="K685" s="61"/>
      <c r="L685" s="61"/>
      <c r="M685" s="62">
        <f t="shared" si="2829"/>
        <v>300000</v>
      </c>
      <c r="N685" s="62">
        <f t="shared" si="2830"/>
        <v>300000</v>
      </c>
      <c r="O685" s="62">
        <f t="shared" si="2831"/>
        <v>0</v>
      </c>
      <c r="P685" s="62">
        <f t="shared" si="2832"/>
        <v>0</v>
      </c>
      <c r="Q685" s="62">
        <f t="shared" si="2833"/>
        <v>0</v>
      </c>
      <c r="R685" s="62">
        <f t="shared" si="2834"/>
        <v>0</v>
      </c>
      <c r="S685" s="62">
        <f t="shared" si="2835"/>
        <v>0</v>
      </c>
      <c r="T685" s="62">
        <f t="shared" si="2836"/>
        <v>0</v>
      </c>
      <c r="U685" s="62">
        <f t="shared" si="2837"/>
        <v>0</v>
      </c>
      <c r="V685" s="62">
        <f t="shared" si="2838"/>
        <v>0</v>
      </c>
      <c r="W685" s="62">
        <f t="shared" si="2839"/>
        <v>0</v>
      </c>
      <c r="X685" s="62">
        <f t="shared" si="2840"/>
        <v>0</v>
      </c>
      <c r="Y685" s="62">
        <f t="shared" si="2841"/>
        <v>0</v>
      </c>
      <c r="Z685" s="62">
        <f t="shared" si="2842"/>
        <v>0</v>
      </c>
      <c r="AA685" s="62">
        <f t="shared" si="2843"/>
        <v>0</v>
      </c>
      <c r="AB685" s="62">
        <f t="shared" si="2844"/>
        <v>0</v>
      </c>
      <c r="AC685" s="62">
        <f t="shared" si="2845"/>
        <v>0</v>
      </c>
      <c r="AD685" s="62">
        <f t="shared" si="2846"/>
        <v>0</v>
      </c>
      <c r="AE685" s="62">
        <f t="shared" si="2847"/>
        <v>0</v>
      </c>
      <c r="AF685" s="56">
        <v>0</v>
      </c>
      <c r="AG685" s="56">
        <v>0</v>
      </c>
      <c r="AH685" s="56">
        <v>325143043.07</v>
      </c>
      <c r="AI685" s="56">
        <v>4891.17</v>
      </c>
      <c r="AJ685" s="56">
        <v>3728646.68</v>
      </c>
      <c r="AK685" s="57">
        <v>0.9886624743252637</v>
      </c>
      <c r="AL685" s="56">
        <v>0</v>
      </c>
      <c r="AM685" s="57">
        <v>0</v>
      </c>
      <c r="AN685" s="56">
        <v>0</v>
      </c>
    </row>
    <row r="686" spans="1:40" ht="26.25" outlineLevel="1">
      <c r="A686" s="59" t="s">
        <v>435</v>
      </c>
      <c r="B686" s="60" t="s">
        <v>526</v>
      </c>
      <c r="C686" s="60" t="s">
        <v>411</v>
      </c>
      <c r="D686" s="60" t="s">
        <v>564</v>
      </c>
      <c r="E686" s="60" t="s">
        <v>35</v>
      </c>
      <c r="F686" s="61" t="s">
        <v>18</v>
      </c>
      <c r="G686" s="61"/>
      <c r="H686" s="61"/>
      <c r="I686" s="61"/>
      <c r="J686" s="61"/>
      <c r="K686" s="61"/>
      <c r="L686" s="61"/>
      <c r="M686" s="62">
        <v>300000</v>
      </c>
      <c r="N686" s="62">
        <v>300000</v>
      </c>
      <c r="O686" s="63"/>
      <c r="P686" s="63"/>
      <c r="Q686" s="63"/>
      <c r="R686" s="63"/>
      <c r="S686" s="63"/>
      <c r="T686" s="63"/>
      <c r="U686" s="63"/>
      <c r="V686" s="63"/>
      <c r="W686" s="63"/>
      <c r="X686" s="63"/>
      <c r="Y686" s="63"/>
      <c r="Z686" s="63"/>
      <c r="AA686" s="63"/>
      <c r="AB686" s="63"/>
      <c r="AC686" s="63"/>
      <c r="AD686" s="63"/>
      <c r="AE686" s="64">
        <v>0</v>
      </c>
      <c r="AF686" s="50">
        <v>0</v>
      </c>
      <c r="AG686" s="50">
        <v>0</v>
      </c>
      <c r="AH686" s="50">
        <v>325143043.07</v>
      </c>
      <c r="AI686" s="50">
        <v>4891.17</v>
      </c>
      <c r="AJ686" s="50">
        <v>3728646.68</v>
      </c>
      <c r="AK686" s="51">
        <v>0.9886624743252637</v>
      </c>
      <c r="AL686" s="50">
        <v>0</v>
      </c>
      <c r="AM686" s="51">
        <v>0</v>
      </c>
      <c r="AN686" s="50">
        <v>0</v>
      </c>
    </row>
    <row r="687" spans="1:40" ht="38.25" outlineLevel="1">
      <c r="A687" s="59" t="s">
        <v>565</v>
      </c>
      <c r="B687" s="60" t="s">
        <v>526</v>
      </c>
      <c r="C687" s="60" t="s">
        <v>411</v>
      </c>
      <c r="D687" s="60" t="s">
        <v>566</v>
      </c>
      <c r="E687" s="60"/>
      <c r="F687" s="61"/>
      <c r="G687" s="61"/>
      <c r="H687" s="61"/>
      <c r="I687" s="61"/>
      <c r="J687" s="61"/>
      <c r="K687" s="61"/>
      <c r="L687" s="61"/>
      <c r="M687" s="62">
        <f aca="true" t="shared" si="2848" ref="M687:M688">M688</f>
        <v>200000</v>
      </c>
      <c r="N687" s="62">
        <f aca="true" t="shared" si="2849" ref="N687:N688">N688</f>
        <v>200000</v>
      </c>
      <c r="O687" s="62">
        <f aca="true" t="shared" si="2850" ref="O687:O688">O688</f>
        <v>0</v>
      </c>
      <c r="P687" s="62">
        <f aca="true" t="shared" si="2851" ref="P687:P688">P688</f>
        <v>0</v>
      </c>
      <c r="Q687" s="62">
        <f aca="true" t="shared" si="2852" ref="Q687:Q688">Q688</f>
        <v>0</v>
      </c>
      <c r="R687" s="62">
        <f aca="true" t="shared" si="2853" ref="R687:R688">R688</f>
        <v>0</v>
      </c>
      <c r="S687" s="62">
        <f aca="true" t="shared" si="2854" ref="S687:S688">S688</f>
        <v>0</v>
      </c>
      <c r="T687" s="62">
        <f aca="true" t="shared" si="2855" ref="T687:T688">T688</f>
        <v>0</v>
      </c>
      <c r="U687" s="62">
        <f aca="true" t="shared" si="2856" ref="U687:U688">U688</f>
        <v>0</v>
      </c>
      <c r="V687" s="62">
        <f aca="true" t="shared" si="2857" ref="V687:V688">V688</f>
        <v>0</v>
      </c>
      <c r="W687" s="62">
        <f aca="true" t="shared" si="2858" ref="W687:W688">W688</f>
        <v>0</v>
      </c>
      <c r="X687" s="62">
        <f aca="true" t="shared" si="2859" ref="X687:X688">X688</f>
        <v>0</v>
      </c>
      <c r="Y687" s="62">
        <f aca="true" t="shared" si="2860" ref="Y687:Y688">Y688</f>
        <v>0</v>
      </c>
      <c r="Z687" s="62">
        <f aca="true" t="shared" si="2861" ref="Z687:Z688">Z688</f>
        <v>0</v>
      </c>
      <c r="AA687" s="62">
        <f aca="true" t="shared" si="2862" ref="AA687:AA688">AA688</f>
        <v>0</v>
      </c>
      <c r="AB687" s="62">
        <f aca="true" t="shared" si="2863" ref="AB687:AB688">AB688</f>
        <v>0</v>
      </c>
      <c r="AC687" s="62">
        <f aca="true" t="shared" si="2864" ref="AC687:AC688">AC688</f>
        <v>0</v>
      </c>
      <c r="AD687" s="62">
        <f aca="true" t="shared" si="2865" ref="AD687:AD688">AD688</f>
        <v>0</v>
      </c>
      <c r="AE687" s="62">
        <f aca="true" t="shared" si="2866" ref="AE687:AE688">AE688</f>
        <v>0</v>
      </c>
      <c r="AF687" s="50"/>
      <c r="AG687" s="50"/>
      <c r="AH687" s="50"/>
      <c r="AI687" s="50"/>
      <c r="AJ687" s="50"/>
      <c r="AK687" s="51"/>
      <c r="AL687" s="50"/>
      <c r="AM687" s="51"/>
      <c r="AN687" s="50"/>
    </row>
    <row r="688" spans="1:40" ht="26.25" outlineLevel="1">
      <c r="A688" s="59" t="s">
        <v>90</v>
      </c>
      <c r="B688" s="60" t="s">
        <v>526</v>
      </c>
      <c r="C688" s="60" t="s">
        <v>411</v>
      </c>
      <c r="D688" s="60" t="s">
        <v>566</v>
      </c>
      <c r="E688" s="60" t="s">
        <v>100</v>
      </c>
      <c r="F688" s="61"/>
      <c r="G688" s="61"/>
      <c r="H688" s="61"/>
      <c r="I688" s="61"/>
      <c r="J688" s="61"/>
      <c r="K688" s="61"/>
      <c r="L688" s="61"/>
      <c r="M688" s="62">
        <f t="shared" si="2848"/>
        <v>200000</v>
      </c>
      <c r="N688" s="62">
        <f t="shared" si="2849"/>
        <v>200000</v>
      </c>
      <c r="O688" s="62">
        <f t="shared" si="2850"/>
        <v>0</v>
      </c>
      <c r="P688" s="62">
        <f t="shared" si="2851"/>
        <v>0</v>
      </c>
      <c r="Q688" s="62">
        <f t="shared" si="2852"/>
        <v>0</v>
      </c>
      <c r="R688" s="62">
        <f t="shared" si="2853"/>
        <v>0</v>
      </c>
      <c r="S688" s="62">
        <f t="shared" si="2854"/>
        <v>0</v>
      </c>
      <c r="T688" s="62">
        <f t="shared" si="2855"/>
        <v>0</v>
      </c>
      <c r="U688" s="62">
        <f t="shared" si="2856"/>
        <v>0</v>
      </c>
      <c r="V688" s="62">
        <f t="shared" si="2857"/>
        <v>0</v>
      </c>
      <c r="W688" s="62">
        <f t="shared" si="2858"/>
        <v>0</v>
      </c>
      <c r="X688" s="62">
        <f t="shared" si="2859"/>
        <v>0</v>
      </c>
      <c r="Y688" s="62">
        <f t="shared" si="2860"/>
        <v>0</v>
      </c>
      <c r="Z688" s="62">
        <f t="shared" si="2861"/>
        <v>0</v>
      </c>
      <c r="AA688" s="62">
        <f t="shared" si="2862"/>
        <v>0</v>
      </c>
      <c r="AB688" s="62">
        <f t="shared" si="2863"/>
        <v>0</v>
      </c>
      <c r="AC688" s="62">
        <f t="shared" si="2864"/>
        <v>0</v>
      </c>
      <c r="AD688" s="62">
        <f t="shared" si="2865"/>
        <v>0</v>
      </c>
      <c r="AE688" s="62">
        <f t="shared" si="2866"/>
        <v>0</v>
      </c>
      <c r="AF688" s="50"/>
      <c r="AG688" s="50"/>
      <c r="AH688" s="50"/>
      <c r="AI688" s="50"/>
      <c r="AJ688" s="50"/>
      <c r="AK688" s="51"/>
      <c r="AL688" s="50"/>
      <c r="AM688" s="51"/>
      <c r="AN688" s="50"/>
    </row>
    <row r="689" spans="1:40" ht="15.75" outlineLevel="1">
      <c r="A689" s="59" t="s">
        <v>91</v>
      </c>
      <c r="B689" s="60" t="s">
        <v>526</v>
      </c>
      <c r="C689" s="60" t="s">
        <v>411</v>
      </c>
      <c r="D689" s="60" t="s">
        <v>566</v>
      </c>
      <c r="E689" s="60" t="s">
        <v>145</v>
      </c>
      <c r="F689" s="61"/>
      <c r="G689" s="61"/>
      <c r="H689" s="61"/>
      <c r="I689" s="61"/>
      <c r="J689" s="61"/>
      <c r="K689" s="61"/>
      <c r="L689" s="61"/>
      <c r="M689" s="62">
        <v>200000</v>
      </c>
      <c r="N689" s="62">
        <v>200000</v>
      </c>
      <c r="O689" s="63"/>
      <c r="P689" s="63"/>
      <c r="Q689" s="63"/>
      <c r="R689" s="63"/>
      <c r="S689" s="63"/>
      <c r="T689" s="63"/>
      <c r="U689" s="63"/>
      <c r="V689" s="63"/>
      <c r="W689" s="63"/>
      <c r="X689" s="63"/>
      <c r="Y689" s="63"/>
      <c r="Z689" s="63"/>
      <c r="AA689" s="63"/>
      <c r="AB689" s="63"/>
      <c r="AC689" s="63"/>
      <c r="AD689" s="63"/>
      <c r="AE689" s="64">
        <v>0</v>
      </c>
      <c r="AF689" s="50"/>
      <c r="AG689" s="50"/>
      <c r="AH689" s="50"/>
      <c r="AI689" s="50"/>
      <c r="AJ689" s="50"/>
      <c r="AK689" s="51"/>
      <c r="AL689" s="50"/>
      <c r="AM689" s="51"/>
      <c r="AN689" s="50"/>
    </row>
    <row r="690" spans="1:40" ht="26.25" outlineLevel="2">
      <c r="A690" s="59" t="s">
        <v>567</v>
      </c>
      <c r="B690" s="60" t="s">
        <v>526</v>
      </c>
      <c r="C690" s="60" t="s">
        <v>411</v>
      </c>
      <c r="D690" s="60" t="s">
        <v>568</v>
      </c>
      <c r="E690" s="60"/>
      <c r="F690" s="61" t="s">
        <v>18</v>
      </c>
      <c r="G690" s="61"/>
      <c r="H690" s="61"/>
      <c r="I690" s="61"/>
      <c r="J690" s="61"/>
      <c r="K690" s="61"/>
      <c r="L690" s="61"/>
      <c r="M690" s="62">
        <f aca="true" t="shared" si="2867" ref="M690:M691">M691</f>
        <v>285000</v>
      </c>
      <c r="N690" s="62">
        <f aca="true" t="shared" si="2868" ref="N690:N691">N691</f>
        <v>285000</v>
      </c>
      <c r="O690" s="62">
        <f aca="true" t="shared" si="2869" ref="O690:O691">O691</f>
        <v>285000</v>
      </c>
      <c r="P690" s="62">
        <f aca="true" t="shared" si="2870" ref="P690:P691">P691</f>
        <v>285000</v>
      </c>
      <c r="Q690" s="62">
        <f aca="true" t="shared" si="2871" ref="Q690:Q691">Q691</f>
        <v>285000</v>
      </c>
      <c r="R690" s="62">
        <f aca="true" t="shared" si="2872" ref="R690:R691">R691</f>
        <v>285000</v>
      </c>
      <c r="S690" s="62">
        <f aca="true" t="shared" si="2873" ref="S690:S691">S691</f>
        <v>285000</v>
      </c>
      <c r="T690" s="62">
        <f aca="true" t="shared" si="2874" ref="T690:T691">T691</f>
        <v>285000</v>
      </c>
      <c r="U690" s="62">
        <f aca="true" t="shared" si="2875" ref="U690:U691">U691</f>
        <v>285000</v>
      </c>
      <c r="V690" s="62">
        <f aca="true" t="shared" si="2876" ref="V690:V691">V691</f>
        <v>285000</v>
      </c>
      <c r="W690" s="62">
        <f aca="true" t="shared" si="2877" ref="W690:W691">W691</f>
        <v>285000</v>
      </c>
      <c r="X690" s="62">
        <f aca="true" t="shared" si="2878" ref="X690:X691">X691</f>
        <v>285000</v>
      </c>
      <c r="Y690" s="62">
        <f aca="true" t="shared" si="2879" ref="Y690:Y691">Y691</f>
        <v>285000</v>
      </c>
      <c r="Z690" s="62">
        <f aca="true" t="shared" si="2880" ref="Z690:Z691">Z691</f>
        <v>285000</v>
      </c>
      <c r="AA690" s="62">
        <f aca="true" t="shared" si="2881" ref="AA690:AA691">AA691</f>
        <v>285000</v>
      </c>
      <c r="AB690" s="62">
        <f aca="true" t="shared" si="2882" ref="AB690:AB691">AB691</f>
        <v>285000</v>
      </c>
      <c r="AC690" s="62">
        <f aca="true" t="shared" si="2883" ref="AC690:AC691">AC691</f>
        <v>285000</v>
      </c>
      <c r="AD690" s="62">
        <f aca="true" t="shared" si="2884" ref="AD690:AD691">AD691</f>
        <v>285000</v>
      </c>
      <c r="AE690" s="62">
        <f aca="true" t="shared" si="2885" ref="AE690:AE691">AE691</f>
        <v>283180</v>
      </c>
      <c r="AF690" s="50">
        <v>0</v>
      </c>
      <c r="AG690" s="50">
        <v>0</v>
      </c>
      <c r="AH690" s="50">
        <v>120135328.67</v>
      </c>
      <c r="AI690" s="50">
        <v>0</v>
      </c>
      <c r="AJ690" s="50">
        <v>879783</v>
      </c>
      <c r="AK690" s="51">
        <v>0.9927299740680394</v>
      </c>
      <c r="AL690" s="50">
        <v>0</v>
      </c>
      <c r="AM690" s="51">
        <v>0</v>
      </c>
      <c r="AN690" s="50">
        <v>0</v>
      </c>
    </row>
    <row r="691" spans="1:40" ht="26.25" outlineLevel="3">
      <c r="A691" s="59" t="s">
        <v>444</v>
      </c>
      <c r="B691" s="60" t="s">
        <v>526</v>
      </c>
      <c r="C691" s="60" t="s">
        <v>411</v>
      </c>
      <c r="D691" s="60" t="s">
        <v>568</v>
      </c>
      <c r="E691" s="60" t="s">
        <v>100</v>
      </c>
      <c r="F691" s="61" t="s">
        <v>18</v>
      </c>
      <c r="G691" s="61"/>
      <c r="H691" s="61"/>
      <c r="I691" s="61"/>
      <c r="J691" s="61"/>
      <c r="K691" s="61"/>
      <c r="L691" s="61"/>
      <c r="M691" s="62">
        <f t="shared" si="2867"/>
        <v>285000</v>
      </c>
      <c r="N691" s="62">
        <f t="shared" si="2868"/>
        <v>285000</v>
      </c>
      <c r="O691" s="62">
        <f t="shared" si="2869"/>
        <v>285000</v>
      </c>
      <c r="P691" s="62">
        <f t="shared" si="2870"/>
        <v>285000</v>
      </c>
      <c r="Q691" s="62">
        <f t="shared" si="2871"/>
        <v>285000</v>
      </c>
      <c r="R691" s="62">
        <f t="shared" si="2872"/>
        <v>285000</v>
      </c>
      <c r="S691" s="62">
        <f t="shared" si="2873"/>
        <v>285000</v>
      </c>
      <c r="T691" s="62">
        <f t="shared" si="2874"/>
        <v>285000</v>
      </c>
      <c r="U691" s="62">
        <f t="shared" si="2875"/>
        <v>285000</v>
      </c>
      <c r="V691" s="62">
        <f t="shared" si="2876"/>
        <v>285000</v>
      </c>
      <c r="W691" s="62">
        <f t="shared" si="2877"/>
        <v>285000</v>
      </c>
      <c r="X691" s="62">
        <f t="shared" si="2878"/>
        <v>285000</v>
      </c>
      <c r="Y691" s="62">
        <f t="shared" si="2879"/>
        <v>285000</v>
      </c>
      <c r="Z691" s="62">
        <f t="shared" si="2880"/>
        <v>285000</v>
      </c>
      <c r="AA691" s="62">
        <f t="shared" si="2881"/>
        <v>285000</v>
      </c>
      <c r="AB691" s="62">
        <f t="shared" si="2882"/>
        <v>285000</v>
      </c>
      <c r="AC691" s="62">
        <f t="shared" si="2883"/>
        <v>285000</v>
      </c>
      <c r="AD691" s="62">
        <f t="shared" si="2884"/>
        <v>285000</v>
      </c>
      <c r="AE691" s="62">
        <f t="shared" si="2885"/>
        <v>283180</v>
      </c>
      <c r="AF691" s="50">
        <v>0</v>
      </c>
      <c r="AG691" s="50">
        <v>0</v>
      </c>
      <c r="AH691" s="50">
        <v>111913291.67</v>
      </c>
      <c r="AI691" s="50">
        <v>0</v>
      </c>
      <c r="AJ691" s="50">
        <v>871820</v>
      </c>
      <c r="AK691" s="51">
        <v>0.992270079028242</v>
      </c>
      <c r="AL691" s="50">
        <v>0</v>
      </c>
      <c r="AM691" s="51">
        <v>0</v>
      </c>
      <c r="AN691" s="50">
        <v>0</v>
      </c>
    </row>
    <row r="692" spans="1:40" ht="15.75" outlineLevel="4">
      <c r="A692" s="59" t="s">
        <v>451</v>
      </c>
      <c r="B692" s="60" t="s">
        <v>526</v>
      </c>
      <c r="C692" s="60" t="s">
        <v>411</v>
      </c>
      <c r="D692" s="60" t="s">
        <v>568</v>
      </c>
      <c r="E692" s="60" t="s">
        <v>145</v>
      </c>
      <c r="F692" s="61" t="s">
        <v>18</v>
      </c>
      <c r="G692" s="61"/>
      <c r="H692" s="61"/>
      <c r="I692" s="61"/>
      <c r="J692" s="61"/>
      <c r="K692" s="61"/>
      <c r="L692" s="61"/>
      <c r="M692" s="62">
        <v>285000</v>
      </c>
      <c r="N692" s="62">
        <v>285000</v>
      </c>
      <c r="O692" s="62">
        <v>285000</v>
      </c>
      <c r="P692" s="62">
        <v>285000</v>
      </c>
      <c r="Q692" s="62">
        <v>285000</v>
      </c>
      <c r="R692" s="62">
        <v>285000</v>
      </c>
      <c r="S692" s="62">
        <v>285000</v>
      </c>
      <c r="T692" s="62">
        <v>285000</v>
      </c>
      <c r="U692" s="62">
        <v>285000</v>
      </c>
      <c r="V692" s="62">
        <v>285000</v>
      </c>
      <c r="W692" s="62">
        <v>285000</v>
      </c>
      <c r="X692" s="62">
        <v>285000</v>
      </c>
      <c r="Y692" s="62">
        <v>285000</v>
      </c>
      <c r="Z692" s="62">
        <v>285000</v>
      </c>
      <c r="AA692" s="62">
        <v>285000</v>
      </c>
      <c r="AB692" s="62">
        <v>285000</v>
      </c>
      <c r="AC692" s="62">
        <v>285000</v>
      </c>
      <c r="AD692" s="62">
        <v>285000</v>
      </c>
      <c r="AE692" s="62">
        <v>283180</v>
      </c>
      <c r="AF692" s="50">
        <v>0</v>
      </c>
      <c r="AG692" s="50">
        <v>0</v>
      </c>
      <c r="AH692" s="50">
        <v>111913291.67</v>
      </c>
      <c r="AI692" s="50">
        <v>0</v>
      </c>
      <c r="AJ692" s="50">
        <v>871820</v>
      </c>
      <c r="AK692" s="51">
        <v>0.992270079028242</v>
      </c>
      <c r="AL692" s="50">
        <v>0</v>
      </c>
      <c r="AM692" s="51">
        <v>0</v>
      </c>
      <c r="AN692" s="50">
        <v>0</v>
      </c>
    </row>
    <row r="693" spans="1:40" ht="15.75" outlineLevel="5">
      <c r="A693" s="59" t="s">
        <v>569</v>
      </c>
      <c r="B693" s="60" t="s">
        <v>526</v>
      </c>
      <c r="C693" s="60" t="s">
        <v>411</v>
      </c>
      <c r="D693" s="60" t="s">
        <v>570</v>
      </c>
      <c r="E693" s="60"/>
      <c r="F693" s="61" t="s">
        <v>18</v>
      </c>
      <c r="G693" s="61"/>
      <c r="H693" s="61"/>
      <c r="I693" s="61"/>
      <c r="J693" s="61"/>
      <c r="K693" s="61"/>
      <c r="L693" s="61"/>
      <c r="M693" s="62">
        <f aca="true" t="shared" si="2886" ref="M693:M694">M694</f>
        <v>90000</v>
      </c>
      <c r="N693" s="62">
        <f aca="true" t="shared" si="2887" ref="N693:N694">N694</f>
        <v>90000</v>
      </c>
      <c r="O693" s="62">
        <f aca="true" t="shared" si="2888" ref="O693:O694">O694</f>
        <v>0</v>
      </c>
      <c r="P693" s="62">
        <f aca="true" t="shared" si="2889" ref="P693:P694">P694</f>
        <v>0</v>
      </c>
      <c r="Q693" s="62">
        <f aca="true" t="shared" si="2890" ref="Q693:Q694">Q694</f>
        <v>0</v>
      </c>
      <c r="R693" s="62">
        <f aca="true" t="shared" si="2891" ref="R693:R694">R694</f>
        <v>0</v>
      </c>
      <c r="S693" s="62">
        <f aca="true" t="shared" si="2892" ref="S693:S694">S694</f>
        <v>0</v>
      </c>
      <c r="T693" s="62">
        <f aca="true" t="shared" si="2893" ref="T693:T694">T694</f>
        <v>0</v>
      </c>
      <c r="U693" s="62">
        <f aca="true" t="shared" si="2894" ref="U693:U694">U694</f>
        <v>0</v>
      </c>
      <c r="V693" s="62">
        <f aca="true" t="shared" si="2895" ref="V693:V694">V694</f>
        <v>0</v>
      </c>
      <c r="W693" s="62">
        <f aca="true" t="shared" si="2896" ref="W693:W694">W694</f>
        <v>0</v>
      </c>
      <c r="X693" s="62">
        <f aca="true" t="shared" si="2897" ref="X693:X694">X694</f>
        <v>0</v>
      </c>
      <c r="Y693" s="62">
        <f aca="true" t="shared" si="2898" ref="Y693:Y694">Y694</f>
        <v>0</v>
      </c>
      <c r="Z693" s="62">
        <f aca="true" t="shared" si="2899" ref="Z693:Z694">Z694</f>
        <v>0</v>
      </c>
      <c r="AA693" s="62">
        <f aca="true" t="shared" si="2900" ref="AA693:AA694">AA694</f>
        <v>0</v>
      </c>
      <c r="AB693" s="62">
        <f aca="true" t="shared" si="2901" ref="AB693:AB694">AB694</f>
        <v>0</v>
      </c>
      <c r="AC693" s="62">
        <f aca="true" t="shared" si="2902" ref="AC693:AC694">AC694</f>
        <v>0</v>
      </c>
      <c r="AD693" s="62">
        <f aca="true" t="shared" si="2903" ref="AD693:AD694">AD694</f>
        <v>0</v>
      </c>
      <c r="AE693" s="62">
        <f aca="true" t="shared" si="2904" ref="AE693:AE694">AE694</f>
        <v>89600</v>
      </c>
      <c r="AF693" s="50">
        <v>0</v>
      </c>
      <c r="AG693" s="50">
        <v>0</v>
      </c>
      <c r="AH693" s="50">
        <v>111913291.67</v>
      </c>
      <c r="AI693" s="50">
        <v>0</v>
      </c>
      <c r="AJ693" s="50">
        <v>871820</v>
      </c>
      <c r="AK693" s="51">
        <v>0.992270079028242</v>
      </c>
      <c r="AL693" s="50">
        <v>0</v>
      </c>
      <c r="AM693" s="51">
        <v>0</v>
      </c>
      <c r="AN693" s="50">
        <v>0</v>
      </c>
    </row>
    <row r="694" spans="1:40" s="45" customFormat="1" ht="26.25" outlineLevel="6">
      <c r="A694" s="59" t="s">
        <v>444</v>
      </c>
      <c r="B694" s="60" t="s">
        <v>526</v>
      </c>
      <c r="C694" s="60" t="s">
        <v>411</v>
      </c>
      <c r="D694" s="60" t="s">
        <v>570</v>
      </c>
      <c r="E694" s="60" t="s">
        <v>100</v>
      </c>
      <c r="F694" s="61" t="s">
        <v>18</v>
      </c>
      <c r="G694" s="61"/>
      <c r="H694" s="61"/>
      <c r="I694" s="61"/>
      <c r="J694" s="61"/>
      <c r="K694" s="61"/>
      <c r="L694" s="61"/>
      <c r="M694" s="62">
        <f t="shared" si="2886"/>
        <v>90000</v>
      </c>
      <c r="N694" s="62">
        <f t="shared" si="2887"/>
        <v>90000</v>
      </c>
      <c r="O694" s="62">
        <f t="shared" si="2888"/>
        <v>0</v>
      </c>
      <c r="P694" s="62">
        <f t="shared" si="2889"/>
        <v>0</v>
      </c>
      <c r="Q694" s="62">
        <f t="shared" si="2890"/>
        <v>0</v>
      </c>
      <c r="R694" s="62">
        <f t="shared" si="2891"/>
        <v>0</v>
      </c>
      <c r="S694" s="62">
        <f t="shared" si="2892"/>
        <v>0</v>
      </c>
      <c r="T694" s="62">
        <f t="shared" si="2893"/>
        <v>0</v>
      </c>
      <c r="U694" s="62">
        <f t="shared" si="2894"/>
        <v>0</v>
      </c>
      <c r="V694" s="62">
        <f t="shared" si="2895"/>
        <v>0</v>
      </c>
      <c r="W694" s="62">
        <f t="shared" si="2896"/>
        <v>0</v>
      </c>
      <c r="X694" s="62">
        <f t="shared" si="2897"/>
        <v>0</v>
      </c>
      <c r="Y694" s="62">
        <f t="shared" si="2898"/>
        <v>0</v>
      </c>
      <c r="Z694" s="62">
        <f t="shared" si="2899"/>
        <v>0</v>
      </c>
      <c r="AA694" s="62">
        <f t="shared" si="2900"/>
        <v>0</v>
      </c>
      <c r="AB694" s="62">
        <f t="shared" si="2901"/>
        <v>0</v>
      </c>
      <c r="AC694" s="62">
        <f t="shared" si="2902"/>
        <v>0</v>
      </c>
      <c r="AD694" s="62">
        <f t="shared" si="2903"/>
        <v>0</v>
      </c>
      <c r="AE694" s="62">
        <f t="shared" si="2904"/>
        <v>89600</v>
      </c>
      <c r="AF694" s="50">
        <v>0</v>
      </c>
      <c r="AG694" s="50">
        <v>0</v>
      </c>
      <c r="AH694" s="50">
        <v>104341100</v>
      </c>
      <c r="AI694" s="50">
        <v>0</v>
      </c>
      <c r="AJ694" s="50">
        <v>868150</v>
      </c>
      <c r="AK694" s="51">
        <v>0.9917483491232948</v>
      </c>
      <c r="AL694" s="50">
        <v>0</v>
      </c>
      <c r="AM694" s="51">
        <v>0</v>
      </c>
      <c r="AN694" s="50">
        <v>0</v>
      </c>
    </row>
    <row r="695" spans="1:40" s="45" customFormat="1" ht="15.75" outlineLevel="7">
      <c r="A695" s="59" t="s">
        <v>451</v>
      </c>
      <c r="B695" s="60" t="s">
        <v>526</v>
      </c>
      <c r="C695" s="60" t="s">
        <v>411</v>
      </c>
      <c r="D695" s="60" t="s">
        <v>570</v>
      </c>
      <c r="E695" s="60" t="s">
        <v>145</v>
      </c>
      <c r="F695" s="61" t="s">
        <v>18</v>
      </c>
      <c r="G695" s="61"/>
      <c r="H695" s="61"/>
      <c r="I695" s="61"/>
      <c r="J695" s="61"/>
      <c r="K695" s="61"/>
      <c r="L695" s="61"/>
      <c r="M695" s="62">
        <v>90000</v>
      </c>
      <c r="N695" s="62">
        <v>90000</v>
      </c>
      <c r="O695" s="62"/>
      <c r="P695" s="62"/>
      <c r="Q695" s="62"/>
      <c r="R695" s="62"/>
      <c r="S695" s="62"/>
      <c r="T695" s="62"/>
      <c r="U695" s="62"/>
      <c r="V695" s="62"/>
      <c r="W695" s="62"/>
      <c r="X695" s="62"/>
      <c r="Y695" s="62"/>
      <c r="Z695" s="62"/>
      <c r="AA695" s="62"/>
      <c r="AB695" s="62"/>
      <c r="AC695" s="62"/>
      <c r="AD695" s="62"/>
      <c r="AE695" s="62">
        <v>89600</v>
      </c>
      <c r="AF695" s="50">
        <v>0</v>
      </c>
      <c r="AG695" s="50">
        <v>0</v>
      </c>
      <c r="AH695" s="50">
        <v>104341100</v>
      </c>
      <c r="AI695" s="50">
        <v>0</v>
      </c>
      <c r="AJ695" s="50">
        <v>868150</v>
      </c>
      <c r="AK695" s="51">
        <v>0.9917483491232948</v>
      </c>
      <c r="AL695" s="50">
        <v>0</v>
      </c>
      <c r="AM695" s="51">
        <v>0</v>
      </c>
      <c r="AN695" s="50">
        <v>0</v>
      </c>
    </row>
    <row r="696" spans="1:40" s="58" customFormat="1" ht="26.25" outlineLevel="7">
      <c r="A696" s="59" t="s">
        <v>571</v>
      </c>
      <c r="B696" s="60" t="s">
        <v>526</v>
      </c>
      <c r="C696" s="60" t="s">
        <v>411</v>
      </c>
      <c r="D696" s="60" t="s">
        <v>572</v>
      </c>
      <c r="E696" s="60"/>
      <c r="F696" s="61" t="s">
        <v>18</v>
      </c>
      <c r="G696" s="61"/>
      <c r="H696" s="61"/>
      <c r="I696" s="61"/>
      <c r="J696" s="61"/>
      <c r="K696" s="61"/>
      <c r="L696" s="61"/>
      <c r="M696" s="62">
        <f>M697+M700</f>
        <v>49906192</v>
      </c>
      <c r="N696" s="62">
        <f>N697+N700</f>
        <v>49906192</v>
      </c>
      <c r="O696" s="62">
        <f>O697+O700</f>
        <v>0</v>
      </c>
      <c r="P696" s="62">
        <f>P697+P700</f>
        <v>0</v>
      </c>
      <c r="Q696" s="62">
        <f>Q697+Q700</f>
        <v>0</v>
      </c>
      <c r="R696" s="62">
        <f>R697+R700</f>
        <v>0</v>
      </c>
      <c r="S696" s="62">
        <f>S697+S700</f>
        <v>0</v>
      </c>
      <c r="T696" s="62">
        <f>T697+T700</f>
        <v>0</v>
      </c>
      <c r="U696" s="62">
        <f>U697+U700</f>
        <v>0</v>
      </c>
      <c r="V696" s="62">
        <f>V697+V700</f>
        <v>0</v>
      </c>
      <c r="W696" s="62">
        <f>W697+W700</f>
        <v>0</v>
      </c>
      <c r="X696" s="62">
        <f>X697+X700</f>
        <v>0</v>
      </c>
      <c r="Y696" s="62">
        <f>Y697+Y700</f>
        <v>0</v>
      </c>
      <c r="Z696" s="62">
        <f>Z697+Z700</f>
        <v>0</v>
      </c>
      <c r="AA696" s="62">
        <f>AA697+AA700</f>
        <v>0</v>
      </c>
      <c r="AB696" s="62">
        <f>AB697+AB700</f>
        <v>0</v>
      </c>
      <c r="AC696" s="62">
        <f>AC697+AC700</f>
        <v>0</v>
      </c>
      <c r="AD696" s="62">
        <f>AD697+AD700</f>
        <v>0</v>
      </c>
      <c r="AE696" s="62">
        <f>AE697+AE700</f>
        <v>49207650.83</v>
      </c>
      <c r="AF696" s="56">
        <v>0</v>
      </c>
      <c r="AG696" s="56">
        <v>0</v>
      </c>
      <c r="AH696" s="56">
        <v>104341100</v>
      </c>
      <c r="AI696" s="56">
        <v>0</v>
      </c>
      <c r="AJ696" s="56">
        <v>868150</v>
      </c>
      <c r="AK696" s="57">
        <v>0.9917483491232948</v>
      </c>
      <c r="AL696" s="56">
        <v>0</v>
      </c>
      <c r="AM696" s="57">
        <v>0</v>
      </c>
      <c r="AN696" s="56">
        <v>0</v>
      </c>
    </row>
    <row r="697" spans="1:40" ht="26.25" outlineLevel="6">
      <c r="A697" s="59" t="s">
        <v>573</v>
      </c>
      <c r="B697" s="60" t="s">
        <v>526</v>
      </c>
      <c r="C697" s="60" t="s">
        <v>411</v>
      </c>
      <c r="D697" s="60" t="s">
        <v>574</v>
      </c>
      <c r="E697" s="60"/>
      <c r="F697" s="61" t="s">
        <v>18</v>
      </c>
      <c r="G697" s="61"/>
      <c r="H697" s="61"/>
      <c r="I697" s="61"/>
      <c r="J697" s="61"/>
      <c r="K697" s="61"/>
      <c r="L697" s="61"/>
      <c r="M697" s="62">
        <f aca="true" t="shared" si="2905" ref="M697:M698">M698</f>
        <v>48226192</v>
      </c>
      <c r="N697" s="62">
        <f aca="true" t="shared" si="2906" ref="N697:N698">N698</f>
        <v>48226192</v>
      </c>
      <c r="O697" s="62">
        <f aca="true" t="shared" si="2907" ref="O697:O698">O698</f>
        <v>0</v>
      </c>
      <c r="P697" s="62">
        <f aca="true" t="shared" si="2908" ref="P697:P698">P698</f>
        <v>0</v>
      </c>
      <c r="Q697" s="62">
        <f aca="true" t="shared" si="2909" ref="Q697:Q698">Q698</f>
        <v>0</v>
      </c>
      <c r="R697" s="62">
        <f aca="true" t="shared" si="2910" ref="R697:R698">R698</f>
        <v>0</v>
      </c>
      <c r="S697" s="62">
        <f aca="true" t="shared" si="2911" ref="S697:S698">S698</f>
        <v>0</v>
      </c>
      <c r="T697" s="62">
        <f aca="true" t="shared" si="2912" ref="T697:T698">T698</f>
        <v>0</v>
      </c>
      <c r="U697" s="62">
        <f aca="true" t="shared" si="2913" ref="U697:U698">U698</f>
        <v>0</v>
      </c>
      <c r="V697" s="62">
        <f aca="true" t="shared" si="2914" ref="V697:V698">V698</f>
        <v>0</v>
      </c>
      <c r="W697" s="62">
        <f aca="true" t="shared" si="2915" ref="W697:W698">W698</f>
        <v>0</v>
      </c>
      <c r="X697" s="62">
        <f aca="true" t="shared" si="2916" ref="X697:X698">X698</f>
        <v>0</v>
      </c>
      <c r="Y697" s="62">
        <f aca="true" t="shared" si="2917" ref="Y697:Y698">Y698</f>
        <v>0</v>
      </c>
      <c r="Z697" s="62">
        <f aca="true" t="shared" si="2918" ref="Z697:Z698">Z698</f>
        <v>0</v>
      </c>
      <c r="AA697" s="62">
        <f aca="true" t="shared" si="2919" ref="AA697:AA698">AA698</f>
        <v>0</v>
      </c>
      <c r="AB697" s="62">
        <f aca="true" t="shared" si="2920" ref="AB697:AB698">AB698</f>
        <v>0</v>
      </c>
      <c r="AC697" s="62">
        <f aca="true" t="shared" si="2921" ref="AC697:AC698">AC698</f>
        <v>0</v>
      </c>
      <c r="AD697" s="62">
        <f aca="true" t="shared" si="2922" ref="AD697:AD698">AD698</f>
        <v>0</v>
      </c>
      <c r="AE697" s="62">
        <f aca="true" t="shared" si="2923" ref="AE697:AE698">AE698</f>
        <v>47528815</v>
      </c>
      <c r="AF697" s="50">
        <v>0</v>
      </c>
      <c r="AG697" s="50">
        <v>0</v>
      </c>
      <c r="AH697" s="50">
        <v>905525</v>
      </c>
      <c r="AI697" s="50">
        <v>0</v>
      </c>
      <c r="AJ697" s="50">
        <v>3670</v>
      </c>
      <c r="AK697" s="51">
        <v>0.99596346218358</v>
      </c>
      <c r="AL697" s="50">
        <v>0</v>
      </c>
      <c r="AM697" s="51">
        <v>0</v>
      </c>
      <c r="AN697" s="50">
        <v>0</v>
      </c>
    </row>
    <row r="698" spans="1:40" ht="26.25" outlineLevel="7">
      <c r="A698" s="59" t="s">
        <v>444</v>
      </c>
      <c r="B698" s="60" t="s">
        <v>526</v>
      </c>
      <c r="C698" s="60" t="s">
        <v>411</v>
      </c>
      <c r="D698" s="60" t="s">
        <v>574</v>
      </c>
      <c r="E698" s="60" t="s">
        <v>100</v>
      </c>
      <c r="F698" s="61" t="s">
        <v>18</v>
      </c>
      <c r="G698" s="61"/>
      <c r="H698" s="61"/>
      <c r="I698" s="61"/>
      <c r="J698" s="61"/>
      <c r="K698" s="61"/>
      <c r="L698" s="61"/>
      <c r="M698" s="62">
        <f t="shared" si="2905"/>
        <v>48226192</v>
      </c>
      <c r="N698" s="62">
        <f t="shared" si="2906"/>
        <v>48226192</v>
      </c>
      <c r="O698" s="62">
        <f t="shared" si="2907"/>
        <v>0</v>
      </c>
      <c r="P698" s="62">
        <f t="shared" si="2908"/>
        <v>0</v>
      </c>
      <c r="Q698" s="62">
        <f t="shared" si="2909"/>
        <v>0</v>
      </c>
      <c r="R698" s="62">
        <f t="shared" si="2910"/>
        <v>0</v>
      </c>
      <c r="S698" s="62">
        <f t="shared" si="2911"/>
        <v>0</v>
      </c>
      <c r="T698" s="62">
        <f t="shared" si="2912"/>
        <v>0</v>
      </c>
      <c r="U698" s="62">
        <f t="shared" si="2913"/>
        <v>0</v>
      </c>
      <c r="V698" s="62">
        <f t="shared" si="2914"/>
        <v>0</v>
      </c>
      <c r="W698" s="62">
        <f t="shared" si="2915"/>
        <v>0</v>
      </c>
      <c r="X698" s="62">
        <f t="shared" si="2916"/>
        <v>0</v>
      </c>
      <c r="Y698" s="62">
        <f t="shared" si="2917"/>
        <v>0</v>
      </c>
      <c r="Z698" s="62">
        <f t="shared" si="2918"/>
        <v>0</v>
      </c>
      <c r="AA698" s="62">
        <f t="shared" si="2919"/>
        <v>0</v>
      </c>
      <c r="AB698" s="62">
        <f t="shared" si="2920"/>
        <v>0</v>
      </c>
      <c r="AC698" s="62">
        <f t="shared" si="2921"/>
        <v>0</v>
      </c>
      <c r="AD698" s="62">
        <f t="shared" si="2922"/>
        <v>0</v>
      </c>
      <c r="AE698" s="62">
        <f t="shared" si="2923"/>
        <v>47528815</v>
      </c>
      <c r="AF698" s="50">
        <v>0</v>
      </c>
      <c r="AG698" s="50">
        <v>0</v>
      </c>
      <c r="AH698" s="50">
        <v>905525</v>
      </c>
      <c r="AI698" s="50">
        <v>0</v>
      </c>
      <c r="AJ698" s="50">
        <v>3670</v>
      </c>
      <c r="AK698" s="51">
        <v>0.99596346218358</v>
      </c>
      <c r="AL698" s="50">
        <v>0</v>
      </c>
      <c r="AM698" s="51">
        <v>0</v>
      </c>
      <c r="AN698" s="50">
        <v>0</v>
      </c>
    </row>
    <row r="699" spans="1:40" ht="15.75" outlineLevel="7">
      <c r="A699" s="59" t="s">
        <v>451</v>
      </c>
      <c r="B699" s="60" t="s">
        <v>526</v>
      </c>
      <c r="C699" s="60" t="s">
        <v>411</v>
      </c>
      <c r="D699" s="60" t="s">
        <v>574</v>
      </c>
      <c r="E699" s="60" t="s">
        <v>145</v>
      </c>
      <c r="F699" s="61" t="s">
        <v>18</v>
      </c>
      <c r="G699" s="61"/>
      <c r="H699" s="61"/>
      <c r="I699" s="61"/>
      <c r="J699" s="61"/>
      <c r="K699" s="61"/>
      <c r="L699" s="61"/>
      <c r="M699" s="62">
        <v>48226192</v>
      </c>
      <c r="N699" s="62">
        <v>48226192</v>
      </c>
      <c r="O699" s="62"/>
      <c r="P699" s="62"/>
      <c r="Q699" s="62"/>
      <c r="R699" s="62"/>
      <c r="S699" s="62"/>
      <c r="T699" s="62"/>
      <c r="U699" s="62"/>
      <c r="V699" s="62"/>
      <c r="W699" s="62"/>
      <c r="X699" s="62"/>
      <c r="Y699" s="62"/>
      <c r="Z699" s="62"/>
      <c r="AA699" s="62"/>
      <c r="AB699" s="62"/>
      <c r="AC699" s="62"/>
      <c r="AD699" s="62"/>
      <c r="AE699" s="62">
        <v>47528815</v>
      </c>
      <c r="AF699" s="50">
        <v>0</v>
      </c>
      <c r="AG699" s="50">
        <v>0</v>
      </c>
      <c r="AH699" s="50">
        <v>905525</v>
      </c>
      <c r="AI699" s="50">
        <v>0</v>
      </c>
      <c r="AJ699" s="50">
        <v>3670</v>
      </c>
      <c r="AK699" s="51">
        <v>0.99596346218358</v>
      </c>
      <c r="AL699" s="50">
        <v>0</v>
      </c>
      <c r="AM699" s="51">
        <v>0</v>
      </c>
      <c r="AN699" s="50">
        <v>0</v>
      </c>
    </row>
    <row r="700" spans="1:40" ht="38.25" outlineLevel="6">
      <c r="A700" s="59" t="s">
        <v>575</v>
      </c>
      <c r="B700" s="60" t="s">
        <v>526</v>
      </c>
      <c r="C700" s="60" t="s">
        <v>411</v>
      </c>
      <c r="D700" s="60" t="s">
        <v>576</v>
      </c>
      <c r="E700" s="60"/>
      <c r="F700" s="61" t="s">
        <v>18</v>
      </c>
      <c r="G700" s="61"/>
      <c r="H700" s="61"/>
      <c r="I700" s="61"/>
      <c r="J700" s="61"/>
      <c r="K700" s="61"/>
      <c r="L700" s="61"/>
      <c r="M700" s="62">
        <f aca="true" t="shared" si="2924" ref="M700:M701">M701</f>
        <v>1680000</v>
      </c>
      <c r="N700" s="62">
        <f aca="true" t="shared" si="2925" ref="N700:N701">N701</f>
        <v>1680000</v>
      </c>
      <c r="O700" s="62">
        <f aca="true" t="shared" si="2926" ref="O700:O701">O701</f>
        <v>0</v>
      </c>
      <c r="P700" s="62">
        <f aca="true" t="shared" si="2927" ref="P700:P701">P701</f>
        <v>0</v>
      </c>
      <c r="Q700" s="62">
        <f aca="true" t="shared" si="2928" ref="Q700:Q701">Q701</f>
        <v>0</v>
      </c>
      <c r="R700" s="62">
        <f aca="true" t="shared" si="2929" ref="R700:R701">R701</f>
        <v>0</v>
      </c>
      <c r="S700" s="62">
        <f aca="true" t="shared" si="2930" ref="S700:S701">S701</f>
        <v>0</v>
      </c>
      <c r="T700" s="62">
        <f aca="true" t="shared" si="2931" ref="T700:T701">T701</f>
        <v>0</v>
      </c>
      <c r="U700" s="62">
        <f aca="true" t="shared" si="2932" ref="U700:U701">U701</f>
        <v>0</v>
      </c>
      <c r="V700" s="62">
        <f aca="true" t="shared" si="2933" ref="V700:V701">V701</f>
        <v>0</v>
      </c>
      <c r="W700" s="62">
        <f aca="true" t="shared" si="2934" ref="W700:W701">W701</f>
        <v>0</v>
      </c>
      <c r="X700" s="62">
        <f aca="true" t="shared" si="2935" ref="X700:X701">X701</f>
        <v>0</v>
      </c>
      <c r="Y700" s="62">
        <f aca="true" t="shared" si="2936" ref="Y700:Y701">Y701</f>
        <v>0</v>
      </c>
      <c r="Z700" s="62">
        <f aca="true" t="shared" si="2937" ref="Z700:Z701">Z701</f>
        <v>0</v>
      </c>
      <c r="AA700" s="62">
        <f aca="true" t="shared" si="2938" ref="AA700:AA701">AA701</f>
        <v>0</v>
      </c>
      <c r="AB700" s="62">
        <f aca="true" t="shared" si="2939" ref="AB700:AB701">AB701</f>
        <v>0</v>
      </c>
      <c r="AC700" s="62">
        <f aca="true" t="shared" si="2940" ref="AC700:AC701">AC701</f>
        <v>0</v>
      </c>
      <c r="AD700" s="62">
        <f aca="true" t="shared" si="2941" ref="AD700:AD701">AD701</f>
        <v>0</v>
      </c>
      <c r="AE700" s="62">
        <f aca="true" t="shared" si="2942" ref="AE700:AE701">AE701</f>
        <v>1678835.83</v>
      </c>
      <c r="AF700" s="50">
        <v>0</v>
      </c>
      <c r="AG700" s="50">
        <v>0</v>
      </c>
      <c r="AH700" s="50">
        <v>0</v>
      </c>
      <c r="AI700" s="50">
        <v>0</v>
      </c>
      <c r="AJ700" s="50">
        <v>0</v>
      </c>
      <c r="AK700" s="51">
        <v>0</v>
      </c>
      <c r="AL700" s="50">
        <v>0</v>
      </c>
      <c r="AM700" s="51">
        <v>0</v>
      </c>
      <c r="AN700" s="50">
        <v>0</v>
      </c>
    </row>
    <row r="701" spans="1:40" ht="26.25" outlineLevel="7">
      <c r="A701" s="59" t="s">
        <v>444</v>
      </c>
      <c r="B701" s="60" t="s">
        <v>526</v>
      </c>
      <c r="C701" s="60" t="s">
        <v>411</v>
      </c>
      <c r="D701" s="60" t="s">
        <v>576</v>
      </c>
      <c r="E701" s="60" t="s">
        <v>100</v>
      </c>
      <c r="F701" s="61" t="s">
        <v>18</v>
      </c>
      <c r="G701" s="61"/>
      <c r="H701" s="61"/>
      <c r="I701" s="61"/>
      <c r="J701" s="61"/>
      <c r="K701" s="61"/>
      <c r="L701" s="61"/>
      <c r="M701" s="62">
        <f t="shared" si="2924"/>
        <v>1680000</v>
      </c>
      <c r="N701" s="62">
        <f t="shared" si="2925"/>
        <v>1680000</v>
      </c>
      <c r="O701" s="62">
        <f t="shared" si="2926"/>
        <v>0</v>
      </c>
      <c r="P701" s="62">
        <f t="shared" si="2927"/>
        <v>0</v>
      </c>
      <c r="Q701" s="62">
        <f t="shared" si="2928"/>
        <v>0</v>
      </c>
      <c r="R701" s="62">
        <f t="shared" si="2929"/>
        <v>0</v>
      </c>
      <c r="S701" s="62">
        <f t="shared" si="2930"/>
        <v>0</v>
      </c>
      <c r="T701" s="62">
        <f t="shared" si="2931"/>
        <v>0</v>
      </c>
      <c r="U701" s="62">
        <f t="shared" si="2932"/>
        <v>0</v>
      </c>
      <c r="V701" s="62">
        <f t="shared" si="2933"/>
        <v>0</v>
      </c>
      <c r="W701" s="62">
        <f t="shared" si="2934"/>
        <v>0</v>
      </c>
      <c r="X701" s="62">
        <f t="shared" si="2935"/>
        <v>0</v>
      </c>
      <c r="Y701" s="62">
        <f t="shared" si="2936"/>
        <v>0</v>
      </c>
      <c r="Z701" s="62">
        <f t="shared" si="2937"/>
        <v>0</v>
      </c>
      <c r="AA701" s="62">
        <f t="shared" si="2938"/>
        <v>0</v>
      </c>
      <c r="AB701" s="62">
        <f t="shared" si="2939"/>
        <v>0</v>
      </c>
      <c r="AC701" s="62">
        <f t="shared" si="2940"/>
        <v>0</v>
      </c>
      <c r="AD701" s="62">
        <f t="shared" si="2941"/>
        <v>0</v>
      </c>
      <c r="AE701" s="62">
        <f t="shared" si="2942"/>
        <v>1678835.83</v>
      </c>
      <c r="AF701" s="50">
        <v>0</v>
      </c>
      <c r="AG701" s="50">
        <v>0</v>
      </c>
      <c r="AH701" s="50">
        <v>0</v>
      </c>
      <c r="AI701" s="50">
        <v>0</v>
      </c>
      <c r="AJ701" s="50">
        <v>0</v>
      </c>
      <c r="AK701" s="51">
        <v>0</v>
      </c>
      <c r="AL701" s="50">
        <v>0</v>
      </c>
      <c r="AM701" s="51">
        <v>0</v>
      </c>
      <c r="AN701" s="50">
        <v>0</v>
      </c>
    </row>
    <row r="702" spans="1:40" ht="15.75" outlineLevel="7">
      <c r="A702" s="59" t="s">
        <v>451</v>
      </c>
      <c r="B702" s="60" t="s">
        <v>526</v>
      </c>
      <c r="C702" s="60" t="s">
        <v>411</v>
      </c>
      <c r="D702" s="60" t="s">
        <v>576</v>
      </c>
      <c r="E702" s="60" t="s">
        <v>145</v>
      </c>
      <c r="F702" s="61" t="s">
        <v>18</v>
      </c>
      <c r="G702" s="61"/>
      <c r="H702" s="61"/>
      <c r="I702" s="61"/>
      <c r="J702" s="61"/>
      <c r="K702" s="61"/>
      <c r="L702" s="61"/>
      <c r="M702" s="62">
        <v>1680000</v>
      </c>
      <c r="N702" s="62">
        <v>1680000</v>
      </c>
      <c r="O702" s="62"/>
      <c r="P702" s="62"/>
      <c r="Q702" s="62"/>
      <c r="R702" s="62"/>
      <c r="S702" s="62"/>
      <c r="T702" s="62"/>
      <c r="U702" s="62"/>
      <c r="V702" s="62"/>
      <c r="W702" s="62"/>
      <c r="X702" s="62"/>
      <c r="Y702" s="62"/>
      <c r="Z702" s="62"/>
      <c r="AA702" s="62"/>
      <c r="AB702" s="62"/>
      <c r="AC702" s="62"/>
      <c r="AD702" s="62"/>
      <c r="AE702" s="62">
        <v>1678835.83</v>
      </c>
      <c r="AF702" s="50">
        <v>0</v>
      </c>
      <c r="AG702" s="50">
        <v>0</v>
      </c>
      <c r="AH702" s="50">
        <v>0</v>
      </c>
      <c r="AI702" s="50">
        <v>0</v>
      </c>
      <c r="AJ702" s="50">
        <v>0</v>
      </c>
      <c r="AK702" s="51">
        <v>0</v>
      </c>
      <c r="AL702" s="50">
        <v>0</v>
      </c>
      <c r="AM702" s="51">
        <v>0</v>
      </c>
      <c r="AN702" s="50">
        <v>0</v>
      </c>
    </row>
    <row r="703" spans="1:40" ht="26.25" outlineLevel="6">
      <c r="A703" s="59" t="s">
        <v>577</v>
      </c>
      <c r="B703" s="60" t="s">
        <v>526</v>
      </c>
      <c r="C703" s="60" t="s">
        <v>411</v>
      </c>
      <c r="D703" s="60" t="s">
        <v>578</v>
      </c>
      <c r="E703" s="60"/>
      <c r="F703" s="61" t="s">
        <v>18</v>
      </c>
      <c r="G703" s="61"/>
      <c r="H703" s="61"/>
      <c r="I703" s="61"/>
      <c r="J703" s="61"/>
      <c r="K703" s="61"/>
      <c r="L703" s="61"/>
      <c r="M703" s="62">
        <f>M704+M707</f>
        <v>27767798</v>
      </c>
      <c r="N703" s="62">
        <f>N704+N707</f>
        <v>27767798</v>
      </c>
      <c r="O703" s="62">
        <f>O704+O707</f>
        <v>0</v>
      </c>
      <c r="P703" s="62">
        <f>P704+P707</f>
        <v>0</v>
      </c>
      <c r="Q703" s="62">
        <f>Q704+Q707</f>
        <v>0</v>
      </c>
      <c r="R703" s="62">
        <f>R704+R707</f>
        <v>0</v>
      </c>
      <c r="S703" s="62">
        <f>S704+S707</f>
        <v>0</v>
      </c>
      <c r="T703" s="62">
        <f>T704+T707</f>
        <v>0</v>
      </c>
      <c r="U703" s="62">
        <f>U704+U707</f>
        <v>0</v>
      </c>
      <c r="V703" s="62">
        <f>V704+V707</f>
        <v>0</v>
      </c>
      <c r="W703" s="62">
        <f>W704+W707</f>
        <v>0</v>
      </c>
      <c r="X703" s="62">
        <f>X704+X707</f>
        <v>0</v>
      </c>
      <c r="Y703" s="62">
        <f>Y704+Y707</f>
        <v>0</v>
      </c>
      <c r="Z703" s="62">
        <f>Z704+Z707</f>
        <v>0</v>
      </c>
      <c r="AA703" s="62">
        <f>AA704+AA707</f>
        <v>0</v>
      </c>
      <c r="AB703" s="62">
        <f>AB704+AB707</f>
        <v>0</v>
      </c>
      <c r="AC703" s="62">
        <f>AC704+AC707</f>
        <v>0</v>
      </c>
      <c r="AD703" s="62">
        <f>AD704+AD707</f>
        <v>0</v>
      </c>
      <c r="AE703" s="62">
        <f>AE704+AE707</f>
        <v>27076024.98</v>
      </c>
      <c r="AF703" s="50">
        <v>0</v>
      </c>
      <c r="AG703" s="50">
        <v>0</v>
      </c>
      <c r="AH703" s="50">
        <v>6666666.67</v>
      </c>
      <c r="AI703" s="50">
        <v>0</v>
      </c>
      <c r="AJ703" s="50">
        <v>0</v>
      </c>
      <c r="AK703" s="51">
        <v>1</v>
      </c>
      <c r="AL703" s="50">
        <v>0</v>
      </c>
      <c r="AM703" s="51">
        <v>0</v>
      </c>
      <c r="AN703" s="50">
        <v>0</v>
      </c>
    </row>
    <row r="704" spans="1:40" ht="15.75" outlineLevel="7">
      <c r="A704" s="59" t="s">
        <v>579</v>
      </c>
      <c r="B704" s="60" t="s">
        <v>526</v>
      </c>
      <c r="C704" s="60" t="s">
        <v>411</v>
      </c>
      <c r="D704" s="60" t="s">
        <v>580</v>
      </c>
      <c r="E704" s="60"/>
      <c r="F704" s="61" t="s">
        <v>18</v>
      </c>
      <c r="G704" s="61"/>
      <c r="H704" s="61"/>
      <c r="I704" s="61"/>
      <c r="J704" s="61"/>
      <c r="K704" s="61"/>
      <c r="L704" s="61"/>
      <c r="M704" s="62">
        <f aca="true" t="shared" si="2943" ref="M704:M705">M705</f>
        <v>25767798</v>
      </c>
      <c r="N704" s="62">
        <f aca="true" t="shared" si="2944" ref="N704:N705">N705</f>
        <v>25767798</v>
      </c>
      <c r="O704" s="62">
        <f aca="true" t="shared" si="2945" ref="O704:O705">O705</f>
        <v>0</v>
      </c>
      <c r="P704" s="62">
        <f aca="true" t="shared" si="2946" ref="P704:P705">P705</f>
        <v>0</v>
      </c>
      <c r="Q704" s="62">
        <f aca="true" t="shared" si="2947" ref="Q704:Q705">Q705</f>
        <v>0</v>
      </c>
      <c r="R704" s="62">
        <f aca="true" t="shared" si="2948" ref="R704:R705">R705</f>
        <v>0</v>
      </c>
      <c r="S704" s="62">
        <f aca="true" t="shared" si="2949" ref="S704:S705">S705</f>
        <v>0</v>
      </c>
      <c r="T704" s="62">
        <f aca="true" t="shared" si="2950" ref="T704:T705">T705</f>
        <v>0</v>
      </c>
      <c r="U704" s="62">
        <f aca="true" t="shared" si="2951" ref="U704:U705">U705</f>
        <v>0</v>
      </c>
      <c r="V704" s="62">
        <f aca="true" t="shared" si="2952" ref="V704:V705">V705</f>
        <v>0</v>
      </c>
      <c r="W704" s="62">
        <f aca="true" t="shared" si="2953" ref="W704:W705">W705</f>
        <v>0</v>
      </c>
      <c r="X704" s="62">
        <f aca="true" t="shared" si="2954" ref="X704:X705">X705</f>
        <v>0</v>
      </c>
      <c r="Y704" s="62">
        <f aca="true" t="shared" si="2955" ref="Y704:Y705">Y705</f>
        <v>0</v>
      </c>
      <c r="Z704" s="62">
        <f aca="true" t="shared" si="2956" ref="Z704:Z705">Z705</f>
        <v>0</v>
      </c>
      <c r="AA704" s="62">
        <f aca="true" t="shared" si="2957" ref="AA704:AA705">AA705</f>
        <v>0</v>
      </c>
      <c r="AB704" s="62">
        <f aca="true" t="shared" si="2958" ref="AB704:AB705">AB705</f>
        <v>0</v>
      </c>
      <c r="AC704" s="62">
        <f aca="true" t="shared" si="2959" ref="AC704:AC705">AC705</f>
        <v>0</v>
      </c>
      <c r="AD704" s="62">
        <f aca="true" t="shared" si="2960" ref="AD704:AD705">AD705</f>
        <v>0</v>
      </c>
      <c r="AE704" s="62">
        <f aca="true" t="shared" si="2961" ref="AE704:AE705">AE705</f>
        <v>25076222</v>
      </c>
      <c r="AF704" s="50">
        <v>0</v>
      </c>
      <c r="AG704" s="50">
        <v>0</v>
      </c>
      <c r="AH704" s="50">
        <v>6666666.67</v>
      </c>
      <c r="AI704" s="50">
        <v>0</v>
      </c>
      <c r="AJ704" s="50">
        <v>0</v>
      </c>
      <c r="AK704" s="51">
        <v>1</v>
      </c>
      <c r="AL704" s="50">
        <v>0</v>
      </c>
      <c r="AM704" s="51">
        <v>0</v>
      </c>
      <c r="AN704" s="50">
        <v>0</v>
      </c>
    </row>
    <row r="705" spans="1:40" ht="26.25" outlineLevel="6">
      <c r="A705" s="59" t="s">
        <v>444</v>
      </c>
      <c r="B705" s="60" t="s">
        <v>526</v>
      </c>
      <c r="C705" s="60" t="s">
        <v>411</v>
      </c>
      <c r="D705" s="60" t="s">
        <v>580</v>
      </c>
      <c r="E705" s="60" t="s">
        <v>100</v>
      </c>
      <c r="F705" s="61" t="s">
        <v>18</v>
      </c>
      <c r="G705" s="61"/>
      <c r="H705" s="61"/>
      <c r="I705" s="61"/>
      <c r="J705" s="61"/>
      <c r="K705" s="61"/>
      <c r="L705" s="61"/>
      <c r="M705" s="62">
        <f t="shared" si="2943"/>
        <v>25767798</v>
      </c>
      <c r="N705" s="62">
        <f t="shared" si="2944"/>
        <v>25767798</v>
      </c>
      <c r="O705" s="62">
        <f t="shared" si="2945"/>
        <v>0</v>
      </c>
      <c r="P705" s="62">
        <f t="shared" si="2946"/>
        <v>0</v>
      </c>
      <c r="Q705" s="62">
        <f t="shared" si="2947"/>
        <v>0</v>
      </c>
      <c r="R705" s="62">
        <f t="shared" si="2948"/>
        <v>0</v>
      </c>
      <c r="S705" s="62">
        <f t="shared" si="2949"/>
        <v>0</v>
      </c>
      <c r="T705" s="62">
        <f t="shared" si="2950"/>
        <v>0</v>
      </c>
      <c r="U705" s="62">
        <f t="shared" si="2951"/>
        <v>0</v>
      </c>
      <c r="V705" s="62">
        <f t="shared" si="2952"/>
        <v>0</v>
      </c>
      <c r="W705" s="62">
        <f t="shared" si="2953"/>
        <v>0</v>
      </c>
      <c r="X705" s="62">
        <f t="shared" si="2954"/>
        <v>0</v>
      </c>
      <c r="Y705" s="62">
        <f t="shared" si="2955"/>
        <v>0</v>
      </c>
      <c r="Z705" s="62">
        <f t="shared" si="2956"/>
        <v>0</v>
      </c>
      <c r="AA705" s="62">
        <f t="shared" si="2957"/>
        <v>0</v>
      </c>
      <c r="AB705" s="62">
        <f t="shared" si="2958"/>
        <v>0</v>
      </c>
      <c r="AC705" s="62">
        <f t="shared" si="2959"/>
        <v>0</v>
      </c>
      <c r="AD705" s="62">
        <f t="shared" si="2960"/>
        <v>0</v>
      </c>
      <c r="AE705" s="62">
        <f t="shared" si="2961"/>
        <v>25076222</v>
      </c>
      <c r="AF705" s="50">
        <v>0</v>
      </c>
      <c r="AG705" s="50">
        <v>0</v>
      </c>
      <c r="AH705" s="50">
        <v>600000</v>
      </c>
      <c r="AI705" s="50">
        <v>0</v>
      </c>
      <c r="AJ705" s="50">
        <v>0</v>
      </c>
      <c r="AK705" s="51">
        <v>1</v>
      </c>
      <c r="AL705" s="50">
        <v>0</v>
      </c>
      <c r="AM705" s="51">
        <v>0</v>
      </c>
      <c r="AN705" s="50">
        <v>0</v>
      </c>
    </row>
    <row r="706" spans="1:40" ht="15.75" outlineLevel="7">
      <c r="A706" s="59" t="s">
        <v>451</v>
      </c>
      <c r="B706" s="60" t="s">
        <v>526</v>
      </c>
      <c r="C706" s="60" t="s">
        <v>411</v>
      </c>
      <c r="D706" s="60" t="s">
        <v>580</v>
      </c>
      <c r="E706" s="60" t="s">
        <v>145</v>
      </c>
      <c r="F706" s="61" t="s">
        <v>18</v>
      </c>
      <c r="G706" s="61"/>
      <c r="H706" s="61"/>
      <c r="I706" s="61"/>
      <c r="J706" s="61"/>
      <c r="K706" s="61"/>
      <c r="L706" s="61"/>
      <c r="M706" s="62">
        <v>25767798</v>
      </c>
      <c r="N706" s="62">
        <v>25767798</v>
      </c>
      <c r="O706" s="62"/>
      <c r="P706" s="62"/>
      <c r="Q706" s="62"/>
      <c r="R706" s="62"/>
      <c r="S706" s="62"/>
      <c r="T706" s="62"/>
      <c r="U706" s="62"/>
      <c r="V706" s="62"/>
      <c r="W706" s="62"/>
      <c r="X706" s="62"/>
      <c r="Y706" s="62"/>
      <c r="Z706" s="62"/>
      <c r="AA706" s="62"/>
      <c r="AB706" s="62"/>
      <c r="AC706" s="62"/>
      <c r="AD706" s="62"/>
      <c r="AE706" s="62">
        <v>25076222</v>
      </c>
      <c r="AF706" s="50">
        <v>0</v>
      </c>
      <c r="AG706" s="50">
        <v>0</v>
      </c>
      <c r="AH706" s="50">
        <v>600000</v>
      </c>
      <c r="AI706" s="50">
        <v>0</v>
      </c>
      <c r="AJ706" s="50">
        <v>0</v>
      </c>
      <c r="AK706" s="51">
        <v>1</v>
      </c>
      <c r="AL706" s="50">
        <v>0</v>
      </c>
      <c r="AM706" s="51">
        <v>0</v>
      </c>
      <c r="AN706" s="50">
        <v>0</v>
      </c>
    </row>
    <row r="707" spans="1:40" ht="38.25" outlineLevel="7">
      <c r="A707" s="59" t="s">
        <v>581</v>
      </c>
      <c r="B707" s="60" t="s">
        <v>526</v>
      </c>
      <c r="C707" s="60" t="s">
        <v>411</v>
      </c>
      <c r="D707" s="60" t="s">
        <v>582</v>
      </c>
      <c r="E707" s="60"/>
      <c r="F707" s="61" t="s">
        <v>18</v>
      </c>
      <c r="G707" s="61"/>
      <c r="H707" s="61"/>
      <c r="I707" s="61"/>
      <c r="J707" s="61"/>
      <c r="K707" s="61"/>
      <c r="L707" s="61"/>
      <c r="M707" s="62">
        <f aca="true" t="shared" si="2962" ref="M707:M708">M708</f>
        <v>2000000</v>
      </c>
      <c r="N707" s="62">
        <f aca="true" t="shared" si="2963" ref="N707:N708">N708</f>
        <v>2000000</v>
      </c>
      <c r="O707" s="62">
        <f aca="true" t="shared" si="2964" ref="O707:O708">O708</f>
        <v>0</v>
      </c>
      <c r="P707" s="62">
        <f aca="true" t="shared" si="2965" ref="P707:P708">P708</f>
        <v>0</v>
      </c>
      <c r="Q707" s="62">
        <f aca="true" t="shared" si="2966" ref="Q707:Q708">Q708</f>
        <v>0</v>
      </c>
      <c r="R707" s="62">
        <f aca="true" t="shared" si="2967" ref="R707:R708">R708</f>
        <v>0</v>
      </c>
      <c r="S707" s="62">
        <f aca="true" t="shared" si="2968" ref="S707:S708">S708</f>
        <v>0</v>
      </c>
      <c r="T707" s="62">
        <f aca="true" t="shared" si="2969" ref="T707:T708">T708</f>
        <v>0</v>
      </c>
      <c r="U707" s="62">
        <f aca="true" t="shared" si="2970" ref="U707:U708">U708</f>
        <v>0</v>
      </c>
      <c r="V707" s="62">
        <f aca="true" t="shared" si="2971" ref="V707:V708">V708</f>
        <v>0</v>
      </c>
      <c r="W707" s="62">
        <f aca="true" t="shared" si="2972" ref="W707:W708">W708</f>
        <v>0</v>
      </c>
      <c r="X707" s="62">
        <f aca="true" t="shared" si="2973" ref="X707:X708">X708</f>
        <v>0</v>
      </c>
      <c r="Y707" s="62">
        <f aca="true" t="shared" si="2974" ref="Y707:Y708">Y708</f>
        <v>0</v>
      </c>
      <c r="Z707" s="62">
        <f aca="true" t="shared" si="2975" ref="Z707:Z708">Z708</f>
        <v>0</v>
      </c>
      <c r="AA707" s="62">
        <f aca="true" t="shared" si="2976" ref="AA707:AA708">AA708</f>
        <v>0</v>
      </c>
      <c r="AB707" s="62">
        <f aca="true" t="shared" si="2977" ref="AB707:AB708">AB708</f>
        <v>0</v>
      </c>
      <c r="AC707" s="62">
        <f aca="true" t="shared" si="2978" ref="AC707:AC708">AC708</f>
        <v>0</v>
      </c>
      <c r="AD707" s="62">
        <f aca="true" t="shared" si="2979" ref="AD707:AD708">AD708</f>
        <v>0</v>
      </c>
      <c r="AE707" s="62">
        <f aca="true" t="shared" si="2980" ref="AE707:AE708">AE708</f>
        <v>1999802.98</v>
      </c>
      <c r="AF707" s="50">
        <v>0</v>
      </c>
      <c r="AG707" s="50">
        <v>0</v>
      </c>
      <c r="AH707" s="50">
        <v>600000</v>
      </c>
      <c r="AI707" s="50">
        <v>0</v>
      </c>
      <c r="AJ707" s="50">
        <v>0</v>
      </c>
      <c r="AK707" s="51">
        <v>1</v>
      </c>
      <c r="AL707" s="50">
        <v>0</v>
      </c>
      <c r="AM707" s="51">
        <v>0</v>
      </c>
      <c r="AN707" s="50">
        <v>0</v>
      </c>
    </row>
    <row r="708" spans="1:40" s="58" customFormat="1" ht="26.25" outlineLevel="6">
      <c r="A708" s="59" t="s">
        <v>444</v>
      </c>
      <c r="B708" s="60" t="s">
        <v>526</v>
      </c>
      <c r="C708" s="60" t="s">
        <v>411</v>
      </c>
      <c r="D708" s="60" t="s">
        <v>582</v>
      </c>
      <c r="E708" s="60" t="s">
        <v>100</v>
      </c>
      <c r="F708" s="61" t="s">
        <v>18</v>
      </c>
      <c r="G708" s="61"/>
      <c r="H708" s="61"/>
      <c r="I708" s="61"/>
      <c r="J708" s="61"/>
      <c r="K708" s="61"/>
      <c r="L708" s="61"/>
      <c r="M708" s="62">
        <f t="shared" si="2962"/>
        <v>2000000</v>
      </c>
      <c r="N708" s="62">
        <f t="shared" si="2963"/>
        <v>2000000</v>
      </c>
      <c r="O708" s="62">
        <f t="shared" si="2964"/>
        <v>0</v>
      </c>
      <c r="P708" s="62">
        <f t="shared" si="2965"/>
        <v>0</v>
      </c>
      <c r="Q708" s="62">
        <f t="shared" si="2966"/>
        <v>0</v>
      </c>
      <c r="R708" s="62">
        <f t="shared" si="2967"/>
        <v>0</v>
      </c>
      <c r="S708" s="62">
        <f t="shared" si="2968"/>
        <v>0</v>
      </c>
      <c r="T708" s="62">
        <f t="shared" si="2969"/>
        <v>0</v>
      </c>
      <c r="U708" s="62">
        <f t="shared" si="2970"/>
        <v>0</v>
      </c>
      <c r="V708" s="62">
        <f t="shared" si="2971"/>
        <v>0</v>
      </c>
      <c r="W708" s="62">
        <f t="shared" si="2972"/>
        <v>0</v>
      </c>
      <c r="X708" s="62">
        <f t="shared" si="2973"/>
        <v>0</v>
      </c>
      <c r="Y708" s="62">
        <f t="shared" si="2974"/>
        <v>0</v>
      </c>
      <c r="Z708" s="62">
        <f t="shared" si="2975"/>
        <v>0</v>
      </c>
      <c r="AA708" s="62">
        <f t="shared" si="2976"/>
        <v>0</v>
      </c>
      <c r="AB708" s="62">
        <f t="shared" si="2977"/>
        <v>0</v>
      </c>
      <c r="AC708" s="62">
        <f t="shared" si="2978"/>
        <v>0</v>
      </c>
      <c r="AD708" s="62">
        <f t="shared" si="2979"/>
        <v>0</v>
      </c>
      <c r="AE708" s="62">
        <f t="shared" si="2980"/>
        <v>1999802.98</v>
      </c>
      <c r="AF708" s="56">
        <v>0</v>
      </c>
      <c r="AG708" s="56">
        <v>0</v>
      </c>
      <c r="AH708" s="56">
        <v>7472037</v>
      </c>
      <c r="AI708" s="56">
        <v>0</v>
      </c>
      <c r="AJ708" s="56">
        <v>7963</v>
      </c>
      <c r="AK708" s="57">
        <v>0.9989354278074867</v>
      </c>
      <c r="AL708" s="56">
        <v>0</v>
      </c>
      <c r="AM708" s="57">
        <v>0</v>
      </c>
      <c r="AN708" s="56">
        <v>0</v>
      </c>
    </row>
    <row r="709" spans="1:40" ht="15.75" outlineLevel="7">
      <c r="A709" s="59" t="s">
        <v>451</v>
      </c>
      <c r="B709" s="60" t="s">
        <v>526</v>
      </c>
      <c r="C709" s="60" t="s">
        <v>411</v>
      </c>
      <c r="D709" s="60" t="s">
        <v>582</v>
      </c>
      <c r="E709" s="60" t="s">
        <v>145</v>
      </c>
      <c r="F709" s="61" t="s">
        <v>18</v>
      </c>
      <c r="G709" s="61"/>
      <c r="H709" s="61"/>
      <c r="I709" s="61"/>
      <c r="J709" s="61"/>
      <c r="K709" s="61"/>
      <c r="L709" s="61"/>
      <c r="M709" s="62">
        <v>2000000</v>
      </c>
      <c r="N709" s="62">
        <v>2000000</v>
      </c>
      <c r="O709" s="62"/>
      <c r="P709" s="62"/>
      <c r="Q709" s="62"/>
      <c r="R709" s="62"/>
      <c r="S709" s="62"/>
      <c r="T709" s="62"/>
      <c r="U709" s="62"/>
      <c r="V709" s="62"/>
      <c r="W709" s="62"/>
      <c r="X709" s="62"/>
      <c r="Y709" s="62"/>
      <c r="Z709" s="62"/>
      <c r="AA709" s="62"/>
      <c r="AB709" s="62"/>
      <c r="AC709" s="62"/>
      <c r="AD709" s="62"/>
      <c r="AE709" s="62">
        <v>1999802.98</v>
      </c>
      <c r="AF709" s="50">
        <v>0</v>
      </c>
      <c r="AG709" s="50">
        <v>0</v>
      </c>
      <c r="AH709" s="50">
        <v>7472037</v>
      </c>
      <c r="AI709" s="50">
        <v>0</v>
      </c>
      <c r="AJ709" s="50">
        <v>7963</v>
      </c>
      <c r="AK709" s="51">
        <v>0.9989354278074867</v>
      </c>
      <c r="AL709" s="50">
        <v>0</v>
      </c>
      <c r="AM709" s="51">
        <v>0</v>
      </c>
      <c r="AN709" s="50">
        <v>0</v>
      </c>
    </row>
    <row r="710" spans="1:40" ht="26.25" outlineLevel="7">
      <c r="A710" s="59" t="s">
        <v>422</v>
      </c>
      <c r="B710" s="60" t="s">
        <v>526</v>
      </c>
      <c r="C710" s="60" t="s">
        <v>411</v>
      </c>
      <c r="D710" s="60" t="s">
        <v>423</v>
      </c>
      <c r="E710" s="60"/>
      <c r="F710" s="61" t="s">
        <v>18</v>
      </c>
      <c r="G710" s="61"/>
      <c r="H710" s="61"/>
      <c r="I710" s="61"/>
      <c r="J710" s="61"/>
      <c r="K710" s="61"/>
      <c r="L710" s="61"/>
      <c r="M710" s="62">
        <f>M711</f>
        <v>600000</v>
      </c>
      <c r="N710" s="62">
        <f>N711</f>
        <v>600000</v>
      </c>
      <c r="O710" s="62">
        <f>O711</f>
        <v>0</v>
      </c>
      <c r="P710" s="62">
        <f>P711</f>
        <v>0</v>
      </c>
      <c r="Q710" s="62">
        <f>Q711</f>
        <v>0</v>
      </c>
      <c r="R710" s="62">
        <f>R711</f>
        <v>0</v>
      </c>
      <c r="S710" s="62">
        <f>S711</f>
        <v>0</v>
      </c>
      <c r="T710" s="62">
        <f>T711</f>
        <v>0</v>
      </c>
      <c r="U710" s="62">
        <f>U711</f>
        <v>0</v>
      </c>
      <c r="V710" s="62">
        <f>V711</f>
        <v>0</v>
      </c>
      <c r="W710" s="62">
        <f>W711</f>
        <v>0</v>
      </c>
      <c r="X710" s="62">
        <f>X711</f>
        <v>0</v>
      </c>
      <c r="Y710" s="62">
        <f>Y711</f>
        <v>0</v>
      </c>
      <c r="Z710" s="62">
        <f>Z711</f>
        <v>0</v>
      </c>
      <c r="AA710" s="62">
        <f>AA711</f>
        <v>0</v>
      </c>
      <c r="AB710" s="62">
        <f>AB711</f>
        <v>0</v>
      </c>
      <c r="AC710" s="62">
        <f>AC711</f>
        <v>0</v>
      </c>
      <c r="AD710" s="62">
        <f>AD711</f>
        <v>0</v>
      </c>
      <c r="AE710" s="62">
        <f>AE711</f>
        <v>566698</v>
      </c>
      <c r="AF710" s="50">
        <v>0</v>
      </c>
      <c r="AG710" s="50">
        <v>0</v>
      </c>
      <c r="AH710" s="50">
        <v>7472037</v>
      </c>
      <c r="AI710" s="50">
        <v>0</v>
      </c>
      <c r="AJ710" s="50">
        <v>7963</v>
      </c>
      <c r="AK710" s="51">
        <v>0.9989354278074867</v>
      </c>
      <c r="AL710" s="50">
        <v>0</v>
      </c>
      <c r="AM710" s="51">
        <v>0</v>
      </c>
      <c r="AN710" s="50">
        <v>0</v>
      </c>
    </row>
    <row r="711" spans="1:40" ht="15.75" outlineLevel="4">
      <c r="A711" s="59" t="s">
        <v>424</v>
      </c>
      <c r="B711" s="60" t="s">
        <v>526</v>
      </c>
      <c r="C711" s="60" t="s">
        <v>411</v>
      </c>
      <c r="D711" s="60" t="s">
        <v>425</v>
      </c>
      <c r="E711" s="60"/>
      <c r="F711" s="61" t="s">
        <v>18</v>
      </c>
      <c r="G711" s="61"/>
      <c r="H711" s="61"/>
      <c r="I711" s="61"/>
      <c r="J711" s="61"/>
      <c r="K711" s="61"/>
      <c r="L711" s="61"/>
      <c r="M711" s="62">
        <f>M712+M715</f>
        <v>600000</v>
      </c>
      <c r="N711" s="62">
        <f>N712+N715</f>
        <v>600000</v>
      </c>
      <c r="O711" s="62">
        <f>O712+O715</f>
        <v>0</v>
      </c>
      <c r="P711" s="62">
        <f>P712+P715</f>
        <v>0</v>
      </c>
      <c r="Q711" s="62">
        <f>Q712+Q715</f>
        <v>0</v>
      </c>
      <c r="R711" s="62">
        <f>R712+R715</f>
        <v>0</v>
      </c>
      <c r="S711" s="62">
        <f>S712+S715</f>
        <v>0</v>
      </c>
      <c r="T711" s="62">
        <f>T712+T715</f>
        <v>0</v>
      </c>
      <c r="U711" s="62">
        <f>U712+U715</f>
        <v>0</v>
      </c>
      <c r="V711" s="62">
        <f>V712+V715</f>
        <v>0</v>
      </c>
      <c r="W711" s="62">
        <f>W712+W715</f>
        <v>0</v>
      </c>
      <c r="X711" s="62">
        <f>X712+X715</f>
        <v>0</v>
      </c>
      <c r="Y711" s="62">
        <f>Y712+Y715</f>
        <v>0</v>
      </c>
      <c r="Z711" s="62">
        <f>Z712+Z715</f>
        <v>0</v>
      </c>
      <c r="AA711" s="62">
        <f>AA712+AA715</f>
        <v>0</v>
      </c>
      <c r="AB711" s="62">
        <f>AB712+AB715</f>
        <v>0</v>
      </c>
      <c r="AC711" s="62">
        <f>AC712+AC715</f>
        <v>0</v>
      </c>
      <c r="AD711" s="62">
        <f>AD712+AD715</f>
        <v>0</v>
      </c>
      <c r="AE711" s="62">
        <f>AE712+AE715</f>
        <v>566698</v>
      </c>
      <c r="AF711" s="50">
        <v>0</v>
      </c>
      <c r="AG711" s="50">
        <v>0</v>
      </c>
      <c r="AH711" s="50">
        <v>150000</v>
      </c>
      <c r="AI711" s="50">
        <v>0</v>
      </c>
      <c r="AJ711" s="50">
        <v>0</v>
      </c>
      <c r="AK711" s="51">
        <v>1</v>
      </c>
      <c r="AL711" s="50">
        <v>0</v>
      </c>
      <c r="AM711" s="51">
        <v>0</v>
      </c>
      <c r="AN711" s="50">
        <v>0</v>
      </c>
    </row>
    <row r="712" spans="1:40" ht="62.25" outlineLevel="5">
      <c r="A712" s="59" t="s">
        <v>426</v>
      </c>
      <c r="B712" s="60" t="s">
        <v>526</v>
      </c>
      <c r="C712" s="60" t="s">
        <v>411</v>
      </c>
      <c r="D712" s="60" t="s">
        <v>427</v>
      </c>
      <c r="E712" s="60"/>
      <c r="F712" s="61" t="s">
        <v>18</v>
      </c>
      <c r="G712" s="61"/>
      <c r="H712" s="61"/>
      <c r="I712" s="61"/>
      <c r="J712" s="61"/>
      <c r="K712" s="61"/>
      <c r="L712" s="61"/>
      <c r="M712" s="62">
        <f aca="true" t="shared" si="2981" ref="M712:M713">M713</f>
        <v>450000</v>
      </c>
      <c r="N712" s="62">
        <f aca="true" t="shared" si="2982" ref="N712:N713">N713</f>
        <v>450000</v>
      </c>
      <c r="O712" s="62">
        <f aca="true" t="shared" si="2983" ref="O712:O713">O713</f>
        <v>0</v>
      </c>
      <c r="P712" s="62">
        <f aca="true" t="shared" si="2984" ref="P712:P713">P713</f>
        <v>0</v>
      </c>
      <c r="Q712" s="62">
        <f aca="true" t="shared" si="2985" ref="Q712:Q713">Q713</f>
        <v>0</v>
      </c>
      <c r="R712" s="62">
        <f aca="true" t="shared" si="2986" ref="R712:R713">R713</f>
        <v>0</v>
      </c>
      <c r="S712" s="62">
        <f aca="true" t="shared" si="2987" ref="S712:S713">S713</f>
        <v>0</v>
      </c>
      <c r="T712" s="62">
        <f aca="true" t="shared" si="2988" ref="T712:T713">T713</f>
        <v>0</v>
      </c>
      <c r="U712" s="62">
        <f aca="true" t="shared" si="2989" ref="U712:U713">U713</f>
        <v>0</v>
      </c>
      <c r="V712" s="62">
        <f aca="true" t="shared" si="2990" ref="V712:V713">V713</f>
        <v>0</v>
      </c>
      <c r="W712" s="62">
        <f aca="true" t="shared" si="2991" ref="W712:W713">W713</f>
        <v>0</v>
      </c>
      <c r="X712" s="62">
        <f aca="true" t="shared" si="2992" ref="X712:X713">X713</f>
        <v>0</v>
      </c>
      <c r="Y712" s="62">
        <f aca="true" t="shared" si="2993" ref="Y712:Y713">Y713</f>
        <v>0</v>
      </c>
      <c r="Z712" s="62">
        <f aca="true" t="shared" si="2994" ref="Z712:Z713">Z713</f>
        <v>0</v>
      </c>
      <c r="AA712" s="62">
        <f aca="true" t="shared" si="2995" ref="AA712:AA713">AA713</f>
        <v>0</v>
      </c>
      <c r="AB712" s="62">
        <f aca="true" t="shared" si="2996" ref="AB712:AB713">AB713</f>
        <v>0</v>
      </c>
      <c r="AC712" s="62">
        <f aca="true" t="shared" si="2997" ref="AC712:AC713">AC713</f>
        <v>0</v>
      </c>
      <c r="AD712" s="62">
        <f aca="true" t="shared" si="2998" ref="AD712:AD713">AD713</f>
        <v>0</v>
      </c>
      <c r="AE712" s="62">
        <f aca="true" t="shared" si="2999" ref="AE712:AE713">AE713</f>
        <v>448500</v>
      </c>
      <c r="AF712" s="50">
        <v>0</v>
      </c>
      <c r="AG712" s="50">
        <v>0</v>
      </c>
      <c r="AH712" s="50">
        <v>150000</v>
      </c>
      <c r="AI712" s="50">
        <v>0</v>
      </c>
      <c r="AJ712" s="50">
        <v>0</v>
      </c>
      <c r="AK712" s="51">
        <v>1</v>
      </c>
      <c r="AL712" s="50">
        <v>0</v>
      </c>
      <c r="AM712" s="51">
        <v>0</v>
      </c>
      <c r="AN712" s="50">
        <v>0</v>
      </c>
    </row>
    <row r="713" spans="1:40" ht="26.25" outlineLevel="6">
      <c r="A713" s="59" t="s">
        <v>444</v>
      </c>
      <c r="B713" s="60" t="s">
        <v>526</v>
      </c>
      <c r="C713" s="60" t="s">
        <v>411</v>
      </c>
      <c r="D713" s="60" t="s">
        <v>427</v>
      </c>
      <c r="E713" s="60" t="s">
        <v>100</v>
      </c>
      <c r="F713" s="61" t="s">
        <v>18</v>
      </c>
      <c r="G713" s="61"/>
      <c r="H713" s="61"/>
      <c r="I713" s="61"/>
      <c r="J713" s="61"/>
      <c r="K713" s="61"/>
      <c r="L713" s="61"/>
      <c r="M713" s="62">
        <f t="shared" si="2981"/>
        <v>450000</v>
      </c>
      <c r="N713" s="62">
        <f t="shared" si="2982"/>
        <v>450000</v>
      </c>
      <c r="O713" s="62">
        <f t="shared" si="2983"/>
        <v>0</v>
      </c>
      <c r="P713" s="62">
        <f t="shared" si="2984"/>
        <v>0</v>
      </c>
      <c r="Q713" s="62">
        <f t="shared" si="2985"/>
        <v>0</v>
      </c>
      <c r="R713" s="62">
        <f t="shared" si="2986"/>
        <v>0</v>
      </c>
      <c r="S713" s="62">
        <f t="shared" si="2987"/>
        <v>0</v>
      </c>
      <c r="T713" s="62">
        <f t="shared" si="2988"/>
        <v>0</v>
      </c>
      <c r="U713" s="62">
        <f t="shared" si="2989"/>
        <v>0</v>
      </c>
      <c r="V713" s="62">
        <f t="shared" si="2990"/>
        <v>0</v>
      </c>
      <c r="W713" s="62">
        <f t="shared" si="2991"/>
        <v>0</v>
      </c>
      <c r="X713" s="62">
        <f t="shared" si="2992"/>
        <v>0</v>
      </c>
      <c r="Y713" s="62">
        <f t="shared" si="2993"/>
        <v>0</v>
      </c>
      <c r="Z713" s="62">
        <f t="shared" si="2994"/>
        <v>0</v>
      </c>
      <c r="AA713" s="62">
        <f t="shared" si="2995"/>
        <v>0</v>
      </c>
      <c r="AB713" s="62">
        <f t="shared" si="2996"/>
        <v>0</v>
      </c>
      <c r="AC713" s="62">
        <f t="shared" si="2997"/>
        <v>0</v>
      </c>
      <c r="AD713" s="62">
        <f t="shared" si="2998"/>
        <v>0</v>
      </c>
      <c r="AE713" s="62">
        <f t="shared" si="2999"/>
        <v>448500</v>
      </c>
      <c r="AF713" s="50">
        <v>0</v>
      </c>
      <c r="AG713" s="50">
        <v>0</v>
      </c>
      <c r="AH713" s="50">
        <v>150000</v>
      </c>
      <c r="AI713" s="50">
        <v>0</v>
      </c>
      <c r="AJ713" s="50">
        <v>0</v>
      </c>
      <c r="AK713" s="51">
        <v>1</v>
      </c>
      <c r="AL713" s="50">
        <v>0</v>
      </c>
      <c r="AM713" s="51">
        <v>0</v>
      </c>
      <c r="AN713" s="50">
        <v>0</v>
      </c>
    </row>
    <row r="714" spans="1:40" ht="15.75" outlineLevel="7">
      <c r="A714" s="59" t="s">
        <v>451</v>
      </c>
      <c r="B714" s="60" t="s">
        <v>526</v>
      </c>
      <c r="C714" s="60" t="s">
        <v>411</v>
      </c>
      <c r="D714" s="60" t="s">
        <v>427</v>
      </c>
      <c r="E714" s="60" t="s">
        <v>145</v>
      </c>
      <c r="F714" s="61" t="s">
        <v>18</v>
      </c>
      <c r="G714" s="61"/>
      <c r="H714" s="61"/>
      <c r="I714" s="61"/>
      <c r="J714" s="61"/>
      <c r="K714" s="61"/>
      <c r="L714" s="61"/>
      <c r="M714" s="62">
        <v>450000</v>
      </c>
      <c r="N714" s="62">
        <v>450000</v>
      </c>
      <c r="O714" s="62"/>
      <c r="P714" s="62"/>
      <c r="Q714" s="62"/>
      <c r="R714" s="62"/>
      <c r="S714" s="62"/>
      <c r="T714" s="62"/>
      <c r="U714" s="62"/>
      <c r="V714" s="62"/>
      <c r="W714" s="62"/>
      <c r="X714" s="62"/>
      <c r="Y714" s="62"/>
      <c r="Z714" s="62"/>
      <c r="AA714" s="62"/>
      <c r="AB714" s="62"/>
      <c r="AC714" s="62"/>
      <c r="AD714" s="62"/>
      <c r="AE714" s="62">
        <v>448500</v>
      </c>
      <c r="AF714" s="50">
        <v>0</v>
      </c>
      <c r="AG714" s="50">
        <v>0</v>
      </c>
      <c r="AH714" s="50">
        <v>150000</v>
      </c>
      <c r="AI714" s="50">
        <v>0</v>
      </c>
      <c r="AJ714" s="50">
        <v>0</v>
      </c>
      <c r="AK714" s="51">
        <v>1</v>
      </c>
      <c r="AL714" s="50">
        <v>0</v>
      </c>
      <c r="AM714" s="51">
        <v>0</v>
      </c>
      <c r="AN714" s="50">
        <v>0</v>
      </c>
    </row>
    <row r="715" spans="1:40" ht="26.25" outlineLevel="7">
      <c r="A715" s="59" t="s">
        <v>583</v>
      </c>
      <c r="B715" s="60" t="s">
        <v>526</v>
      </c>
      <c r="C715" s="60" t="s">
        <v>411</v>
      </c>
      <c r="D715" s="60" t="s">
        <v>584</v>
      </c>
      <c r="E715" s="60"/>
      <c r="F715" s="61" t="s">
        <v>18</v>
      </c>
      <c r="G715" s="61"/>
      <c r="H715" s="61"/>
      <c r="I715" s="61"/>
      <c r="J715" s="61"/>
      <c r="K715" s="61"/>
      <c r="L715" s="61"/>
      <c r="M715" s="62">
        <f aca="true" t="shared" si="3000" ref="M715:M716">M716</f>
        <v>150000</v>
      </c>
      <c r="N715" s="62">
        <f aca="true" t="shared" si="3001" ref="N715:N716">N716</f>
        <v>150000</v>
      </c>
      <c r="O715" s="62">
        <f aca="true" t="shared" si="3002" ref="O715:O716">O716</f>
        <v>0</v>
      </c>
      <c r="P715" s="62">
        <f aca="true" t="shared" si="3003" ref="P715:P716">P716</f>
        <v>0</v>
      </c>
      <c r="Q715" s="62">
        <f aca="true" t="shared" si="3004" ref="Q715:Q716">Q716</f>
        <v>0</v>
      </c>
      <c r="R715" s="62">
        <f aca="true" t="shared" si="3005" ref="R715:R716">R716</f>
        <v>0</v>
      </c>
      <c r="S715" s="62">
        <f aca="true" t="shared" si="3006" ref="S715:S716">S716</f>
        <v>0</v>
      </c>
      <c r="T715" s="62">
        <f aca="true" t="shared" si="3007" ref="T715:T716">T716</f>
        <v>0</v>
      </c>
      <c r="U715" s="62">
        <f aca="true" t="shared" si="3008" ref="U715:U716">U716</f>
        <v>0</v>
      </c>
      <c r="V715" s="62">
        <f aca="true" t="shared" si="3009" ref="V715:V716">V716</f>
        <v>0</v>
      </c>
      <c r="W715" s="62">
        <f aca="true" t="shared" si="3010" ref="W715:W716">W716</f>
        <v>0</v>
      </c>
      <c r="X715" s="62">
        <f aca="true" t="shared" si="3011" ref="X715:X716">X716</f>
        <v>0</v>
      </c>
      <c r="Y715" s="62">
        <f aca="true" t="shared" si="3012" ref="Y715:Y716">Y716</f>
        <v>0</v>
      </c>
      <c r="Z715" s="62">
        <f aca="true" t="shared" si="3013" ref="Z715:Z716">Z716</f>
        <v>0</v>
      </c>
      <c r="AA715" s="62">
        <f aca="true" t="shared" si="3014" ref="AA715:AA716">AA716</f>
        <v>0</v>
      </c>
      <c r="AB715" s="62">
        <f aca="true" t="shared" si="3015" ref="AB715:AB716">AB716</f>
        <v>0</v>
      </c>
      <c r="AC715" s="62">
        <f aca="true" t="shared" si="3016" ref="AC715:AC716">AC716</f>
        <v>0</v>
      </c>
      <c r="AD715" s="62">
        <f aca="true" t="shared" si="3017" ref="AD715:AD716">AD716</f>
        <v>0</v>
      </c>
      <c r="AE715" s="62">
        <f aca="true" t="shared" si="3018" ref="AE715:AE716">AE716</f>
        <v>118198</v>
      </c>
      <c r="AF715" s="50">
        <v>0</v>
      </c>
      <c r="AG715" s="50">
        <v>0</v>
      </c>
      <c r="AH715" s="50">
        <v>150000</v>
      </c>
      <c r="AI715" s="50">
        <v>0</v>
      </c>
      <c r="AJ715" s="50">
        <v>0</v>
      </c>
      <c r="AK715" s="51">
        <v>1</v>
      </c>
      <c r="AL715" s="50">
        <v>0</v>
      </c>
      <c r="AM715" s="51">
        <v>0</v>
      </c>
      <c r="AN715" s="50">
        <v>0</v>
      </c>
    </row>
    <row r="716" spans="1:40" ht="26.25" outlineLevel="2">
      <c r="A716" s="59" t="s">
        <v>444</v>
      </c>
      <c r="B716" s="60" t="s">
        <v>526</v>
      </c>
      <c r="C716" s="60" t="s">
        <v>411</v>
      </c>
      <c r="D716" s="60" t="s">
        <v>584</v>
      </c>
      <c r="E716" s="60" t="s">
        <v>100</v>
      </c>
      <c r="F716" s="61" t="s">
        <v>18</v>
      </c>
      <c r="G716" s="61"/>
      <c r="H716" s="61"/>
      <c r="I716" s="61"/>
      <c r="J716" s="61"/>
      <c r="K716" s="61"/>
      <c r="L716" s="61"/>
      <c r="M716" s="62">
        <f t="shared" si="3000"/>
        <v>150000</v>
      </c>
      <c r="N716" s="62">
        <f t="shared" si="3001"/>
        <v>150000</v>
      </c>
      <c r="O716" s="62">
        <f t="shared" si="3002"/>
        <v>0</v>
      </c>
      <c r="P716" s="62">
        <f t="shared" si="3003"/>
        <v>0</v>
      </c>
      <c r="Q716" s="62">
        <f t="shared" si="3004"/>
        <v>0</v>
      </c>
      <c r="R716" s="62">
        <f t="shared" si="3005"/>
        <v>0</v>
      </c>
      <c r="S716" s="62">
        <f t="shared" si="3006"/>
        <v>0</v>
      </c>
      <c r="T716" s="62">
        <f t="shared" si="3007"/>
        <v>0</v>
      </c>
      <c r="U716" s="62">
        <f t="shared" si="3008"/>
        <v>0</v>
      </c>
      <c r="V716" s="62">
        <f t="shared" si="3009"/>
        <v>0</v>
      </c>
      <c r="W716" s="62">
        <f t="shared" si="3010"/>
        <v>0</v>
      </c>
      <c r="X716" s="62">
        <f t="shared" si="3011"/>
        <v>0</v>
      </c>
      <c r="Y716" s="62">
        <f t="shared" si="3012"/>
        <v>0</v>
      </c>
      <c r="Z716" s="62">
        <f t="shared" si="3013"/>
        <v>0</v>
      </c>
      <c r="AA716" s="62">
        <f t="shared" si="3014"/>
        <v>0</v>
      </c>
      <c r="AB716" s="62">
        <f t="shared" si="3015"/>
        <v>0</v>
      </c>
      <c r="AC716" s="62">
        <f t="shared" si="3016"/>
        <v>0</v>
      </c>
      <c r="AD716" s="62">
        <f t="shared" si="3017"/>
        <v>0</v>
      </c>
      <c r="AE716" s="62">
        <f t="shared" si="3018"/>
        <v>118198</v>
      </c>
      <c r="AF716" s="50">
        <v>0</v>
      </c>
      <c r="AG716" s="50">
        <v>0</v>
      </c>
      <c r="AH716" s="50">
        <v>205007714.4</v>
      </c>
      <c r="AI716" s="50">
        <v>4891.17</v>
      </c>
      <c r="AJ716" s="50">
        <v>2848863.68</v>
      </c>
      <c r="AK716" s="51">
        <v>0.9862944118971197</v>
      </c>
      <c r="AL716" s="50">
        <v>0</v>
      </c>
      <c r="AM716" s="51">
        <v>0</v>
      </c>
      <c r="AN716" s="50">
        <v>0</v>
      </c>
    </row>
    <row r="717" spans="1:40" ht="15.75" outlineLevel="3">
      <c r="A717" s="59" t="s">
        <v>451</v>
      </c>
      <c r="B717" s="60" t="s">
        <v>526</v>
      </c>
      <c r="C717" s="60" t="s">
        <v>411</v>
      </c>
      <c r="D717" s="60" t="s">
        <v>584</v>
      </c>
      <c r="E717" s="60" t="s">
        <v>145</v>
      </c>
      <c r="F717" s="61" t="s">
        <v>18</v>
      </c>
      <c r="G717" s="61"/>
      <c r="H717" s="61"/>
      <c r="I717" s="61"/>
      <c r="J717" s="61"/>
      <c r="K717" s="61"/>
      <c r="L717" s="61"/>
      <c r="M717" s="62">
        <v>150000</v>
      </c>
      <c r="N717" s="62">
        <v>150000</v>
      </c>
      <c r="O717" s="62"/>
      <c r="P717" s="62"/>
      <c r="Q717" s="62"/>
      <c r="R717" s="62"/>
      <c r="S717" s="62"/>
      <c r="T717" s="62"/>
      <c r="U717" s="62"/>
      <c r="V717" s="62"/>
      <c r="W717" s="62"/>
      <c r="X717" s="62"/>
      <c r="Y717" s="62"/>
      <c r="Z717" s="62"/>
      <c r="AA717" s="62"/>
      <c r="AB717" s="62"/>
      <c r="AC717" s="62"/>
      <c r="AD717" s="62"/>
      <c r="AE717" s="62">
        <v>118198</v>
      </c>
      <c r="AF717" s="50">
        <v>0</v>
      </c>
      <c r="AG717" s="50">
        <v>0</v>
      </c>
      <c r="AH717" s="50">
        <v>197682909.97</v>
      </c>
      <c r="AI717" s="50">
        <v>4389.6</v>
      </c>
      <c r="AJ717" s="50">
        <v>2782669.68</v>
      </c>
      <c r="AK717" s="51">
        <v>0.986119269183257</v>
      </c>
      <c r="AL717" s="50">
        <v>0</v>
      </c>
      <c r="AM717" s="51">
        <v>0</v>
      </c>
      <c r="AN717" s="50">
        <v>0</v>
      </c>
    </row>
    <row r="718" spans="1:40" s="70" customFormat="1" ht="15.75" outlineLevel="4">
      <c r="A718" s="52" t="s">
        <v>585</v>
      </c>
      <c r="B718" s="53" t="s">
        <v>526</v>
      </c>
      <c r="C718" s="53" t="s">
        <v>415</v>
      </c>
      <c r="D718" s="53"/>
      <c r="E718" s="53"/>
      <c r="F718" s="54" t="s">
        <v>18</v>
      </c>
      <c r="G718" s="54"/>
      <c r="H718" s="54"/>
      <c r="I718" s="54"/>
      <c r="J718" s="54"/>
      <c r="K718" s="54"/>
      <c r="L718" s="54"/>
      <c r="M718" s="55">
        <f aca="true" t="shared" si="3019" ref="M718:M722">M719</f>
        <v>1500000</v>
      </c>
      <c r="N718" s="55">
        <f aca="true" t="shared" si="3020" ref="N718:N722">N719</f>
        <v>1500000</v>
      </c>
      <c r="O718" s="55">
        <f aca="true" t="shared" si="3021" ref="O718:O722">O719</f>
        <v>1500000</v>
      </c>
      <c r="P718" s="55">
        <f aca="true" t="shared" si="3022" ref="P718:P722">P719</f>
        <v>1500000</v>
      </c>
      <c r="Q718" s="55">
        <f aca="true" t="shared" si="3023" ref="Q718:Q722">Q719</f>
        <v>1500000</v>
      </c>
      <c r="R718" s="55">
        <f aca="true" t="shared" si="3024" ref="R718:R722">R719</f>
        <v>1500000</v>
      </c>
      <c r="S718" s="55">
        <f aca="true" t="shared" si="3025" ref="S718:S722">S719</f>
        <v>1500000</v>
      </c>
      <c r="T718" s="55">
        <f aca="true" t="shared" si="3026" ref="T718:T722">T719</f>
        <v>1500000</v>
      </c>
      <c r="U718" s="55">
        <f aca="true" t="shared" si="3027" ref="U718:U722">U719</f>
        <v>1500000</v>
      </c>
      <c r="V718" s="55">
        <f aca="true" t="shared" si="3028" ref="V718:V722">V719</f>
        <v>1500000</v>
      </c>
      <c r="W718" s="55">
        <f aca="true" t="shared" si="3029" ref="W718:W722">W719</f>
        <v>1500000</v>
      </c>
      <c r="X718" s="55">
        <f aca="true" t="shared" si="3030" ref="X718:X722">X719</f>
        <v>1500000</v>
      </c>
      <c r="Y718" s="55">
        <f aca="true" t="shared" si="3031" ref="Y718:Y722">Y719</f>
        <v>1500000</v>
      </c>
      <c r="Z718" s="55">
        <f aca="true" t="shared" si="3032" ref="Z718:Z722">Z719</f>
        <v>1500000</v>
      </c>
      <c r="AA718" s="55">
        <f aca="true" t="shared" si="3033" ref="AA718:AA722">AA719</f>
        <v>1500000</v>
      </c>
      <c r="AB718" s="55">
        <f aca="true" t="shared" si="3034" ref="AB718:AB722">AB719</f>
        <v>1500000</v>
      </c>
      <c r="AC718" s="55">
        <f aca="true" t="shared" si="3035" ref="AC718:AC722">AC719</f>
        <v>1500000</v>
      </c>
      <c r="AD718" s="55">
        <f aca="true" t="shared" si="3036" ref="AD718:AD722">AD719</f>
        <v>1500000</v>
      </c>
      <c r="AE718" s="55">
        <f aca="true" t="shared" si="3037" ref="AE718:AE722">AE719</f>
        <v>1500000</v>
      </c>
      <c r="AF718" s="56">
        <v>0</v>
      </c>
      <c r="AG718" s="56">
        <v>0</v>
      </c>
      <c r="AH718" s="56">
        <v>193307054.16</v>
      </c>
      <c r="AI718" s="56">
        <v>4389.6</v>
      </c>
      <c r="AJ718" s="56">
        <v>2518525.49</v>
      </c>
      <c r="AK718" s="57">
        <v>0.9871392233801314</v>
      </c>
      <c r="AL718" s="56">
        <v>0</v>
      </c>
      <c r="AM718" s="57">
        <v>0</v>
      </c>
      <c r="AN718" s="56">
        <v>0</v>
      </c>
    </row>
    <row r="719" spans="1:40" s="67" customFormat="1" ht="26.25" outlineLevel="5">
      <c r="A719" s="59" t="s">
        <v>529</v>
      </c>
      <c r="B719" s="60" t="s">
        <v>526</v>
      </c>
      <c r="C719" s="60" t="s">
        <v>415</v>
      </c>
      <c r="D719" s="60" t="s">
        <v>550</v>
      </c>
      <c r="E719" s="60"/>
      <c r="F719" s="61" t="s">
        <v>18</v>
      </c>
      <c r="G719" s="61"/>
      <c r="H719" s="61"/>
      <c r="I719" s="61"/>
      <c r="J719" s="61"/>
      <c r="K719" s="61"/>
      <c r="L719" s="61"/>
      <c r="M719" s="62">
        <f t="shared" si="3019"/>
        <v>1500000</v>
      </c>
      <c r="N719" s="62">
        <f t="shared" si="3020"/>
        <v>1500000</v>
      </c>
      <c r="O719" s="62">
        <f t="shared" si="3021"/>
        <v>1500000</v>
      </c>
      <c r="P719" s="62">
        <f t="shared" si="3022"/>
        <v>1500000</v>
      </c>
      <c r="Q719" s="62">
        <f t="shared" si="3023"/>
        <v>1500000</v>
      </c>
      <c r="R719" s="62">
        <f t="shared" si="3024"/>
        <v>1500000</v>
      </c>
      <c r="S719" s="62">
        <f t="shared" si="3025"/>
        <v>1500000</v>
      </c>
      <c r="T719" s="62">
        <f t="shared" si="3026"/>
        <v>1500000</v>
      </c>
      <c r="U719" s="62">
        <f t="shared" si="3027"/>
        <v>1500000</v>
      </c>
      <c r="V719" s="62">
        <f t="shared" si="3028"/>
        <v>1500000</v>
      </c>
      <c r="W719" s="62">
        <f t="shared" si="3029"/>
        <v>1500000</v>
      </c>
      <c r="X719" s="62">
        <f t="shared" si="3030"/>
        <v>1500000</v>
      </c>
      <c r="Y719" s="62">
        <f t="shared" si="3031"/>
        <v>1500000</v>
      </c>
      <c r="Z719" s="62">
        <f t="shared" si="3032"/>
        <v>1500000</v>
      </c>
      <c r="AA719" s="62">
        <f t="shared" si="3033"/>
        <v>1500000</v>
      </c>
      <c r="AB719" s="62">
        <f t="shared" si="3034"/>
        <v>1500000</v>
      </c>
      <c r="AC719" s="62">
        <f t="shared" si="3035"/>
        <v>1500000</v>
      </c>
      <c r="AD719" s="62">
        <f t="shared" si="3036"/>
        <v>1500000</v>
      </c>
      <c r="AE719" s="62">
        <f t="shared" si="3037"/>
        <v>1500000</v>
      </c>
      <c r="AF719" s="65">
        <v>0</v>
      </c>
      <c r="AG719" s="65">
        <v>0</v>
      </c>
      <c r="AH719" s="65">
        <v>118199806.58</v>
      </c>
      <c r="AI719" s="65">
        <v>4359.6</v>
      </c>
      <c r="AJ719" s="65">
        <v>1154193.07</v>
      </c>
      <c r="AK719" s="66">
        <v>0.9903300189676493</v>
      </c>
      <c r="AL719" s="65">
        <v>0</v>
      </c>
      <c r="AM719" s="66">
        <v>0</v>
      </c>
      <c r="AN719" s="65">
        <v>0</v>
      </c>
    </row>
    <row r="720" spans="1:40" ht="38.25" outlineLevel="6">
      <c r="A720" s="59" t="s">
        <v>551</v>
      </c>
      <c r="B720" s="60" t="s">
        <v>526</v>
      </c>
      <c r="C720" s="60" t="s">
        <v>415</v>
      </c>
      <c r="D720" s="60" t="s">
        <v>552</v>
      </c>
      <c r="E720" s="60"/>
      <c r="F720" s="61" t="s">
        <v>18</v>
      </c>
      <c r="G720" s="61"/>
      <c r="H720" s="61"/>
      <c r="I720" s="61"/>
      <c r="J720" s="61"/>
      <c r="K720" s="61"/>
      <c r="L720" s="61"/>
      <c r="M720" s="62">
        <f t="shared" si="3019"/>
        <v>1500000</v>
      </c>
      <c r="N720" s="62">
        <f t="shared" si="3020"/>
        <v>1500000</v>
      </c>
      <c r="O720" s="62">
        <f t="shared" si="3021"/>
        <v>1500000</v>
      </c>
      <c r="P720" s="62">
        <f t="shared" si="3022"/>
        <v>1500000</v>
      </c>
      <c r="Q720" s="62">
        <f t="shared" si="3023"/>
        <v>1500000</v>
      </c>
      <c r="R720" s="62">
        <f t="shared" si="3024"/>
        <v>1500000</v>
      </c>
      <c r="S720" s="62">
        <f t="shared" si="3025"/>
        <v>1500000</v>
      </c>
      <c r="T720" s="62">
        <f t="shared" si="3026"/>
        <v>1500000</v>
      </c>
      <c r="U720" s="62">
        <f t="shared" si="3027"/>
        <v>1500000</v>
      </c>
      <c r="V720" s="62">
        <f t="shared" si="3028"/>
        <v>1500000</v>
      </c>
      <c r="W720" s="62">
        <f t="shared" si="3029"/>
        <v>1500000</v>
      </c>
      <c r="X720" s="62">
        <f t="shared" si="3030"/>
        <v>1500000</v>
      </c>
      <c r="Y720" s="62">
        <f t="shared" si="3031"/>
        <v>1500000</v>
      </c>
      <c r="Z720" s="62">
        <f t="shared" si="3032"/>
        <v>1500000</v>
      </c>
      <c r="AA720" s="62">
        <f t="shared" si="3033"/>
        <v>1500000</v>
      </c>
      <c r="AB720" s="62">
        <f t="shared" si="3034"/>
        <v>1500000</v>
      </c>
      <c r="AC720" s="62">
        <f t="shared" si="3035"/>
        <v>1500000</v>
      </c>
      <c r="AD720" s="62">
        <f t="shared" si="3036"/>
        <v>1500000</v>
      </c>
      <c r="AE720" s="62">
        <f t="shared" si="3037"/>
        <v>1500000</v>
      </c>
      <c r="AF720" s="50">
        <v>0</v>
      </c>
      <c r="AG720" s="50">
        <v>0</v>
      </c>
      <c r="AH720" s="50">
        <v>6521352.11</v>
      </c>
      <c r="AI720" s="50">
        <v>4359.6</v>
      </c>
      <c r="AJ720" s="50">
        <v>64288.29</v>
      </c>
      <c r="AK720" s="51">
        <v>0.990244569044006</v>
      </c>
      <c r="AL720" s="50">
        <v>0</v>
      </c>
      <c r="AM720" s="51">
        <v>0</v>
      </c>
      <c r="AN720" s="50">
        <v>0</v>
      </c>
    </row>
    <row r="721" spans="1:40" s="45" customFormat="1" ht="26.25" outlineLevel="7">
      <c r="A721" s="59" t="s">
        <v>586</v>
      </c>
      <c r="B721" s="60" t="s">
        <v>526</v>
      </c>
      <c r="C721" s="60" t="s">
        <v>415</v>
      </c>
      <c r="D721" s="60" t="s">
        <v>587</v>
      </c>
      <c r="E721" s="60"/>
      <c r="F721" s="61" t="s">
        <v>18</v>
      </c>
      <c r="G721" s="61"/>
      <c r="H721" s="61"/>
      <c r="I721" s="61"/>
      <c r="J721" s="61"/>
      <c r="K721" s="61"/>
      <c r="L721" s="61"/>
      <c r="M721" s="62">
        <f t="shared" si="3019"/>
        <v>1500000</v>
      </c>
      <c r="N721" s="62">
        <f t="shared" si="3020"/>
        <v>1500000</v>
      </c>
      <c r="O721" s="62">
        <f t="shared" si="3021"/>
        <v>1500000</v>
      </c>
      <c r="P721" s="62">
        <f t="shared" si="3022"/>
        <v>1500000</v>
      </c>
      <c r="Q721" s="62">
        <f t="shared" si="3023"/>
        <v>1500000</v>
      </c>
      <c r="R721" s="62">
        <f t="shared" si="3024"/>
        <v>1500000</v>
      </c>
      <c r="S721" s="62">
        <f t="shared" si="3025"/>
        <v>1500000</v>
      </c>
      <c r="T721" s="62">
        <f t="shared" si="3026"/>
        <v>1500000</v>
      </c>
      <c r="U721" s="62">
        <f t="shared" si="3027"/>
        <v>1500000</v>
      </c>
      <c r="V721" s="62">
        <f t="shared" si="3028"/>
        <v>1500000</v>
      </c>
      <c r="W721" s="62">
        <f t="shared" si="3029"/>
        <v>1500000</v>
      </c>
      <c r="X721" s="62">
        <f t="shared" si="3030"/>
        <v>1500000</v>
      </c>
      <c r="Y721" s="62">
        <f t="shared" si="3031"/>
        <v>1500000</v>
      </c>
      <c r="Z721" s="62">
        <f t="shared" si="3032"/>
        <v>1500000</v>
      </c>
      <c r="AA721" s="62">
        <f t="shared" si="3033"/>
        <v>1500000</v>
      </c>
      <c r="AB721" s="62">
        <f t="shared" si="3034"/>
        <v>1500000</v>
      </c>
      <c r="AC721" s="62">
        <f t="shared" si="3035"/>
        <v>1500000</v>
      </c>
      <c r="AD721" s="62">
        <f t="shared" si="3036"/>
        <v>1500000</v>
      </c>
      <c r="AE721" s="62">
        <f t="shared" si="3037"/>
        <v>1500000</v>
      </c>
      <c r="AF721" s="50">
        <v>0</v>
      </c>
      <c r="AG721" s="50">
        <v>0</v>
      </c>
      <c r="AH721" s="50">
        <v>6521352.11</v>
      </c>
      <c r="AI721" s="50">
        <v>4359.6</v>
      </c>
      <c r="AJ721" s="50">
        <v>64288.29</v>
      </c>
      <c r="AK721" s="51">
        <v>0.990244569044006</v>
      </c>
      <c r="AL721" s="50">
        <v>0</v>
      </c>
      <c r="AM721" s="51">
        <v>0</v>
      </c>
      <c r="AN721" s="50">
        <v>0</v>
      </c>
    </row>
    <row r="722" spans="1:40" s="58" customFormat="1" ht="15.75" outlineLevel="7">
      <c r="A722" s="59" t="s">
        <v>240</v>
      </c>
      <c r="B722" s="60" t="s">
        <v>526</v>
      </c>
      <c r="C722" s="60" t="s">
        <v>415</v>
      </c>
      <c r="D722" s="60" t="s">
        <v>587</v>
      </c>
      <c r="E722" s="60" t="s">
        <v>48</v>
      </c>
      <c r="F722" s="61" t="s">
        <v>18</v>
      </c>
      <c r="G722" s="61"/>
      <c r="H722" s="61"/>
      <c r="I722" s="61"/>
      <c r="J722" s="61"/>
      <c r="K722" s="61"/>
      <c r="L722" s="61"/>
      <c r="M722" s="62">
        <f t="shared" si="3019"/>
        <v>1500000</v>
      </c>
      <c r="N722" s="62">
        <f t="shared" si="3020"/>
        <v>1500000</v>
      </c>
      <c r="O722" s="62">
        <f t="shared" si="3021"/>
        <v>1500000</v>
      </c>
      <c r="P722" s="62">
        <f t="shared" si="3022"/>
        <v>1500000</v>
      </c>
      <c r="Q722" s="62">
        <f t="shared" si="3023"/>
        <v>1500000</v>
      </c>
      <c r="R722" s="62">
        <f t="shared" si="3024"/>
        <v>1500000</v>
      </c>
      <c r="S722" s="62">
        <f t="shared" si="3025"/>
        <v>1500000</v>
      </c>
      <c r="T722" s="62">
        <f t="shared" si="3026"/>
        <v>1500000</v>
      </c>
      <c r="U722" s="62">
        <f t="shared" si="3027"/>
        <v>1500000</v>
      </c>
      <c r="V722" s="62">
        <f t="shared" si="3028"/>
        <v>1500000</v>
      </c>
      <c r="W722" s="62">
        <f t="shared" si="3029"/>
        <v>1500000</v>
      </c>
      <c r="X722" s="62">
        <f t="shared" si="3030"/>
        <v>1500000</v>
      </c>
      <c r="Y722" s="62">
        <f t="shared" si="3031"/>
        <v>1500000</v>
      </c>
      <c r="Z722" s="62">
        <f t="shared" si="3032"/>
        <v>1500000</v>
      </c>
      <c r="AA722" s="62">
        <f t="shared" si="3033"/>
        <v>1500000</v>
      </c>
      <c r="AB722" s="62">
        <f t="shared" si="3034"/>
        <v>1500000</v>
      </c>
      <c r="AC722" s="62">
        <f t="shared" si="3035"/>
        <v>1500000</v>
      </c>
      <c r="AD722" s="62">
        <f t="shared" si="3036"/>
        <v>1500000</v>
      </c>
      <c r="AE722" s="62">
        <f t="shared" si="3037"/>
        <v>1500000</v>
      </c>
      <c r="AF722" s="56">
        <v>0</v>
      </c>
      <c r="AG722" s="56">
        <v>0</v>
      </c>
      <c r="AH722" s="56">
        <v>4843750.92</v>
      </c>
      <c r="AI722" s="56">
        <v>3687.6</v>
      </c>
      <c r="AJ722" s="56">
        <v>22561.48</v>
      </c>
      <c r="AK722" s="57">
        <v>0.9953672525667351</v>
      </c>
      <c r="AL722" s="56">
        <v>0</v>
      </c>
      <c r="AM722" s="57">
        <v>0</v>
      </c>
      <c r="AN722" s="56">
        <v>0</v>
      </c>
    </row>
    <row r="723" spans="1:40" ht="50.25" outlineLevel="7">
      <c r="A723" s="59" t="s">
        <v>448</v>
      </c>
      <c r="B723" s="60" t="s">
        <v>526</v>
      </c>
      <c r="C723" s="60" t="s">
        <v>415</v>
      </c>
      <c r="D723" s="60" t="s">
        <v>587</v>
      </c>
      <c r="E723" s="60" t="s">
        <v>134</v>
      </c>
      <c r="F723" s="61" t="s">
        <v>18</v>
      </c>
      <c r="G723" s="61"/>
      <c r="H723" s="61"/>
      <c r="I723" s="61"/>
      <c r="J723" s="61"/>
      <c r="K723" s="61"/>
      <c r="L723" s="61"/>
      <c r="M723" s="62">
        <v>1500000</v>
      </c>
      <c r="N723" s="62">
        <v>1500000</v>
      </c>
      <c r="O723" s="62">
        <v>1500000</v>
      </c>
      <c r="P723" s="62">
        <v>1500000</v>
      </c>
      <c r="Q723" s="62">
        <v>1500000</v>
      </c>
      <c r="R723" s="62">
        <v>1500000</v>
      </c>
      <c r="S723" s="62">
        <v>1500000</v>
      </c>
      <c r="T723" s="62">
        <v>1500000</v>
      </c>
      <c r="U723" s="62">
        <v>1500000</v>
      </c>
      <c r="V723" s="62">
        <v>1500000</v>
      </c>
      <c r="W723" s="62">
        <v>1500000</v>
      </c>
      <c r="X723" s="62">
        <v>1500000</v>
      </c>
      <c r="Y723" s="62">
        <v>1500000</v>
      </c>
      <c r="Z723" s="62">
        <v>1500000</v>
      </c>
      <c r="AA723" s="62">
        <v>1500000</v>
      </c>
      <c r="AB723" s="62">
        <v>1500000</v>
      </c>
      <c r="AC723" s="62">
        <v>1500000</v>
      </c>
      <c r="AD723" s="62">
        <v>1500000</v>
      </c>
      <c r="AE723" s="62">
        <v>1500000</v>
      </c>
      <c r="AF723" s="50">
        <v>0</v>
      </c>
      <c r="AG723" s="50">
        <v>0</v>
      </c>
      <c r="AH723" s="50">
        <v>1677601.19</v>
      </c>
      <c r="AI723" s="50">
        <v>672</v>
      </c>
      <c r="AJ723" s="50">
        <v>41726.81</v>
      </c>
      <c r="AK723" s="51">
        <v>0.975740226744186</v>
      </c>
      <c r="AL723" s="50">
        <v>0</v>
      </c>
      <c r="AM723" s="51">
        <v>0</v>
      </c>
      <c r="AN723" s="50">
        <v>0</v>
      </c>
    </row>
    <row r="724" spans="1:40" ht="26.25" outlineLevel="6">
      <c r="A724" s="52" t="s">
        <v>588</v>
      </c>
      <c r="B724" s="53" t="s">
        <v>526</v>
      </c>
      <c r="C724" s="53" t="s">
        <v>589</v>
      </c>
      <c r="D724" s="53"/>
      <c r="E724" s="53"/>
      <c r="F724" s="54" t="s">
        <v>18</v>
      </c>
      <c r="G724" s="54"/>
      <c r="H724" s="54"/>
      <c r="I724" s="54"/>
      <c r="J724" s="54"/>
      <c r="K724" s="54"/>
      <c r="L724" s="54"/>
      <c r="M724" s="55">
        <f>M725+M741</f>
        <v>42076743</v>
      </c>
      <c r="N724" s="55">
        <f>N725+N741</f>
        <v>42161373</v>
      </c>
      <c r="O724" s="55">
        <f>O725+O741</f>
        <v>275373</v>
      </c>
      <c r="P724" s="55">
        <f>P725+P741</f>
        <v>275373</v>
      </c>
      <c r="Q724" s="55">
        <f>Q725+Q741</f>
        <v>275373</v>
      </c>
      <c r="R724" s="55">
        <f>R725+R741</f>
        <v>275373</v>
      </c>
      <c r="S724" s="55">
        <f>S725+S741</f>
        <v>275373</v>
      </c>
      <c r="T724" s="55">
        <f>T725+T741</f>
        <v>275373</v>
      </c>
      <c r="U724" s="55">
        <f>U725+U741</f>
        <v>275373</v>
      </c>
      <c r="V724" s="55">
        <f>V725+V741</f>
        <v>275373</v>
      </c>
      <c r="W724" s="55">
        <f>W725+W741</f>
        <v>275373</v>
      </c>
      <c r="X724" s="55">
        <f>X725+X741</f>
        <v>275373</v>
      </c>
      <c r="Y724" s="55">
        <f>Y725+Y741</f>
        <v>275373</v>
      </c>
      <c r="Z724" s="55">
        <f>Z725+Z741</f>
        <v>275373</v>
      </c>
      <c r="AA724" s="55">
        <f>AA725+AA741</f>
        <v>275373</v>
      </c>
      <c r="AB724" s="55">
        <f>AB725+AB741</f>
        <v>275373</v>
      </c>
      <c r="AC724" s="55">
        <f>AC725+AC741</f>
        <v>275373</v>
      </c>
      <c r="AD724" s="55">
        <f>AD725+AD741</f>
        <v>275373</v>
      </c>
      <c r="AE724" s="55">
        <f>AE725+AE741</f>
        <v>41815213.47</v>
      </c>
      <c r="AF724" s="50">
        <v>0</v>
      </c>
      <c r="AG724" s="50">
        <v>0</v>
      </c>
      <c r="AH724" s="50">
        <v>89706468</v>
      </c>
      <c r="AI724" s="50">
        <v>0</v>
      </c>
      <c r="AJ724" s="50">
        <v>889132</v>
      </c>
      <c r="AK724" s="51">
        <v>0.9901857043829944</v>
      </c>
      <c r="AL724" s="50">
        <v>0</v>
      </c>
      <c r="AM724" s="51">
        <v>0</v>
      </c>
      <c r="AN724" s="50">
        <v>0</v>
      </c>
    </row>
    <row r="725" spans="1:40" ht="26.25" outlineLevel="7">
      <c r="A725" s="59" t="s">
        <v>529</v>
      </c>
      <c r="B725" s="60" t="s">
        <v>526</v>
      </c>
      <c r="C725" s="60" t="s">
        <v>589</v>
      </c>
      <c r="D725" s="60" t="s">
        <v>550</v>
      </c>
      <c r="E725" s="60"/>
      <c r="F725" s="61" t="s">
        <v>18</v>
      </c>
      <c r="G725" s="61"/>
      <c r="H725" s="61"/>
      <c r="I725" s="61"/>
      <c r="J725" s="61"/>
      <c r="K725" s="61"/>
      <c r="L725" s="61"/>
      <c r="M725" s="62">
        <f>M726</f>
        <v>41886000</v>
      </c>
      <c r="N725" s="62">
        <f>N726</f>
        <v>41886000</v>
      </c>
      <c r="O725" s="62">
        <f>O726</f>
        <v>0</v>
      </c>
      <c r="P725" s="62">
        <f>P726</f>
        <v>0</v>
      </c>
      <c r="Q725" s="62">
        <f>Q726</f>
        <v>0</v>
      </c>
      <c r="R725" s="62">
        <f>R726</f>
        <v>0</v>
      </c>
      <c r="S725" s="62">
        <f>S726</f>
        <v>0</v>
      </c>
      <c r="T725" s="62">
        <f>T726</f>
        <v>0</v>
      </c>
      <c r="U725" s="62">
        <f>U726</f>
        <v>0</v>
      </c>
      <c r="V725" s="62">
        <f>V726</f>
        <v>0</v>
      </c>
      <c r="W725" s="62">
        <f>W726</f>
        <v>0</v>
      </c>
      <c r="X725" s="62">
        <f>X726</f>
        <v>0</v>
      </c>
      <c r="Y725" s="62">
        <f>Y726</f>
        <v>0</v>
      </c>
      <c r="Z725" s="62">
        <f>Z726</f>
        <v>0</v>
      </c>
      <c r="AA725" s="62">
        <f>AA726</f>
        <v>0</v>
      </c>
      <c r="AB725" s="62">
        <f>AB726</f>
        <v>0</v>
      </c>
      <c r="AC725" s="62">
        <f>AC726</f>
        <v>0</v>
      </c>
      <c r="AD725" s="62">
        <f>AD726</f>
        <v>0</v>
      </c>
      <c r="AE725" s="62">
        <f>AE726</f>
        <v>41539840.47</v>
      </c>
      <c r="AF725" s="50">
        <v>0</v>
      </c>
      <c r="AG725" s="50">
        <v>0</v>
      </c>
      <c r="AH725" s="50">
        <v>89706468</v>
      </c>
      <c r="AI725" s="50">
        <v>0</v>
      </c>
      <c r="AJ725" s="50">
        <v>889132</v>
      </c>
      <c r="AK725" s="51">
        <v>0.9901857043829944</v>
      </c>
      <c r="AL725" s="50">
        <v>0</v>
      </c>
      <c r="AM725" s="51">
        <v>0</v>
      </c>
      <c r="AN725" s="50">
        <v>0</v>
      </c>
    </row>
    <row r="726" spans="1:40" ht="38.25" outlineLevel="7">
      <c r="A726" s="59" t="s">
        <v>590</v>
      </c>
      <c r="B726" s="60" t="s">
        <v>526</v>
      </c>
      <c r="C726" s="60" t="s">
        <v>589</v>
      </c>
      <c r="D726" s="60" t="s">
        <v>591</v>
      </c>
      <c r="E726" s="60"/>
      <c r="F726" s="61" t="s">
        <v>18</v>
      </c>
      <c r="G726" s="61"/>
      <c r="H726" s="61"/>
      <c r="I726" s="61"/>
      <c r="J726" s="61"/>
      <c r="K726" s="61"/>
      <c r="L726" s="61"/>
      <c r="M726" s="62">
        <f>M727+M734</f>
        <v>41886000</v>
      </c>
      <c r="N726" s="62">
        <f>N727+N734</f>
        <v>41886000</v>
      </c>
      <c r="O726" s="62">
        <f>O727+O734</f>
        <v>0</v>
      </c>
      <c r="P726" s="62">
        <f>P727+P734</f>
        <v>0</v>
      </c>
      <c r="Q726" s="62">
        <f>Q727+Q734</f>
        <v>0</v>
      </c>
      <c r="R726" s="62">
        <f>R727+R734</f>
        <v>0</v>
      </c>
      <c r="S726" s="62">
        <f>S727+S734</f>
        <v>0</v>
      </c>
      <c r="T726" s="62">
        <f>T727+T734</f>
        <v>0</v>
      </c>
      <c r="U726" s="62">
        <f>U727+U734</f>
        <v>0</v>
      </c>
      <c r="V726" s="62">
        <f>V727+V734</f>
        <v>0</v>
      </c>
      <c r="W726" s="62">
        <f>W727+W734</f>
        <v>0</v>
      </c>
      <c r="X726" s="62">
        <f>X727+X734</f>
        <v>0</v>
      </c>
      <c r="Y726" s="62">
        <f>Y727+Y734</f>
        <v>0</v>
      </c>
      <c r="Z726" s="62">
        <f>Z727+Z734</f>
        <v>0</v>
      </c>
      <c r="AA726" s="62">
        <f>AA727+AA734</f>
        <v>0</v>
      </c>
      <c r="AB726" s="62">
        <f>AB727+AB734</f>
        <v>0</v>
      </c>
      <c r="AC726" s="62">
        <f>AC727+AC734</f>
        <v>0</v>
      </c>
      <c r="AD726" s="62">
        <f>AD727+AD734</f>
        <v>0</v>
      </c>
      <c r="AE726" s="62">
        <f>AE727+AE734</f>
        <v>41539840.47</v>
      </c>
      <c r="AF726" s="50">
        <v>0</v>
      </c>
      <c r="AG726" s="50">
        <v>0</v>
      </c>
      <c r="AH726" s="50">
        <v>48620542</v>
      </c>
      <c r="AI726" s="50">
        <v>0</v>
      </c>
      <c r="AJ726" s="50">
        <v>293058</v>
      </c>
      <c r="AK726" s="51">
        <v>0.9940086601681332</v>
      </c>
      <c r="AL726" s="50">
        <v>0</v>
      </c>
      <c r="AM726" s="51">
        <v>0</v>
      </c>
      <c r="AN726" s="50">
        <v>0</v>
      </c>
    </row>
    <row r="727" spans="1:40" ht="26.25" outlineLevel="7">
      <c r="A727" s="59" t="s">
        <v>592</v>
      </c>
      <c r="B727" s="60" t="s">
        <v>526</v>
      </c>
      <c r="C727" s="60" t="s">
        <v>589</v>
      </c>
      <c r="D727" s="60" t="s">
        <v>593</v>
      </c>
      <c r="E727" s="60"/>
      <c r="F727" s="61" t="s">
        <v>18</v>
      </c>
      <c r="G727" s="61"/>
      <c r="H727" s="61"/>
      <c r="I727" s="61"/>
      <c r="J727" s="61"/>
      <c r="K727" s="61"/>
      <c r="L727" s="61"/>
      <c r="M727" s="62">
        <f>M728+M730+M732</f>
        <v>5753000</v>
      </c>
      <c r="N727" s="62">
        <f>N728+N730+N732</f>
        <v>5753000</v>
      </c>
      <c r="O727" s="62">
        <f>O728+O730+O732</f>
        <v>0</v>
      </c>
      <c r="P727" s="62">
        <f>P728+P730+P732</f>
        <v>0</v>
      </c>
      <c r="Q727" s="62">
        <f>Q728+Q730+Q732</f>
        <v>0</v>
      </c>
      <c r="R727" s="62">
        <f>R728+R730+R732</f>
        <v>0</v>
      </c>
      <c r="S727" s="62">
        <f>S728+S730+S732</f>
        <v>0</v>
      </c>
      <c r="T727" s="62">
        <f>T728+T730+T732</f>
        <v>0</v>
      </c>
      <c r="U727" s="62">
        <f>U728+U730+U732</f>
        <v>0</v>
      </c>
      <c r="V727" s="62">
        <f>V728+V730+V732</f>
        <v>0</v>
      </c>
      <c r="W727" s="62">
        <f>W728+W730+W732</f>
        <v>0</v>
      </c>
      <c r="X727" s="62">
        <f>X728+X730+X732</f>
        <v>0</v>
      </c>
      <c r="Y727" s="62">
        <f>Y728+Y730+Y732</f>
        <v>0</v>
      </c>
      <c r="Z727" s="62">
        <f>Z728+Z730+Z732</f>
        <v>0</v>
      </c>
      <c r="AA727" s="62">
        <f>AA728+AA730+AA732</f>
        <v>0</v>
      </c>
      <c r="AB727" s="62">
        <f>AB728+AB730+AB732</f>
        <v>0</v>
      </c>
      <c r="AC727" s="62">
        <f>AC728+AC730+AC732</f>
        <v>0</v>
      </c>
      <c r="AD727" s="62">
        <f>AD728+AD730+AD732</f>
        <v>0</v>
      </c>
      <c r="AE727" s="62">
        <f>AE728+AE730+AE732</f>
        <v>5639354.300000001</v>
      </c>
      <c r="AF727" s="50">
        <v>0</v>
      </c>
      <c r="AG727" s="50">
        <v>0</v>
      </c>
      <c r="AH727" s="50">
        <v>41085926</v>
      </c>
      <c r="AI727" s="50">
        <v>0</v>
      </c>
      <c r="AJ727" s="50">
        <v>596074</v>
      </c>
      <c r="AK727" s="51">
        <v>0.9856994865889352</v>
      </c>
      <c r="AL727" s="50">
        <v>0</v>
      </c>
      <c r="AM727" s="51">
        <v>0</v>
      </c>
      <c r="AN727" s="50">
        <v>0</v>
      </c>
    </row>
    <row r="728" spans="1:40" ht="62.25" outlineLevel="6">
      <c r="A728" s="59" t="s">
        <v>503</v>
      </c>
      <c r="B728" s="60" t="s">
        <v>526</v>
      </c>
      <c r="C728" s="60" t="s">
        <v>589</v>
      </c>
      <c r="D728" s="60" t="s">
        <v>593</v>
      </c>
      <c r="E728" s="60" t="s">
        <v>38</v>
      </c>
      <c r="F728" s="61" t="s">
        <v>18</v>
      </c>
      <c r="G728" s="61"/>
      <c r="H728" s="61"/>
      <c r="I728" s="61"/>
      <c r="J728" s="61"/>
      <c r="K728" s="61"/>
      <c r="L728" s="61"/>
      <c r="M728" s="62">
        <f>M729</f>
        <v>5400000</v>
      </c>
      <c r="N728" s="62">
        <f>N729</f>
        <v>5400000</v>
      </c>
      <c r="O728" s="62">
        <f>O729</f>
        <v>0</v>
      </c>
      <c r="P728" s="62">
        <f>P729</f>
        <v>0</v>
      </c>
      <c r="Q728" s="62">
        <f>Q729</f>
        <v>0</v>
      </c>
      <c r="R728" s="62">
        <f>R729</f>
        <v>0</v>
      </c>
      <c r="S728" s="62">
        <f>S729</f>
        <v>0</v>
      </c>
      <c r="T728" s="62">
        <f>T729</f>
        <v>0</v>
      </c>
      <c r="U728" s="62">
        <f>U729</f>
        <v>0</v>
      </c>
      <c r="V728" s="62">
        <f>V729</f>
        <v>0</v>
      </c>
      <c r="W728" s="62">
        <f>W729</f>
        <v>0</v>
      </c>
      <c r="X728" s="62">
        <f>X729</f>
        <v>0</v>
      </c>
      <c r="Y728" s="62">
        <f>Y729</f>
        <v>0</v>
      </c>
      <c r="Z728" s="62">
        <f>Z729</f>
        <v>0</v>
      </c>
      <c r="AA728" s="62">
        <f>AA729</f>
        <v>0</v>
      </c>
      <c r="AB728" s="62">
        <f>AB729</f>
        <v>0</v>
      </c>
      <c r="AC728" s="62">
        <f>AC729</f>
        <v>0</v>
      </c>
      <c r="AD728" s="62">
        <f>AD729</f>
        <v>0</v>
      </c>
      <c r="AE728" s="62">
        <f>AE729</f>
        <v>5317047.61</v>
      </c>
      <c r="AF728" s="50">
        <v>0</v>
      </c>
      <c r="AG728" s="50">
        <v>0</v>
      </c>
      <c r="AH728" s="50">
        <v>14812257.06</v>
      </c>
      <c r="AI728" s="50">
        <v>0</v>
      </c>
      <c r="AJ728" s="50">
        <v>188916.19</v>
      </c>
      <c r="AK728" s="51">
        <v>0.9874065723492661</v>
      </c>
      <c r="AL728" s="50">
        <v>0</v>
      </c>
      <c r="AM728" s="51">
        <v>0</v>
      </c>
      <c r="AN728" s="50">
        <v>0</v>
      </c>
    </row>
    <row r="729" spans="1:40" ht="26.25" outlineLevel="7">
      <c r="A729" s="59" t="s">
        <v>44</v>
      </c>
      <c r="B729" s="60" t="s">
        <v>526</v>
      </c>
      <c r="C729" s="60" t="s">
        <v>589</v>
      </c>
      <c r="D729" s="60" t="s">
        <v>593</v>
      </c>
      <c r="E729" s="60" t="s">
        <v>39</v>
      </c>
      <c r="F729" s="61" t="s">
        <v>18</v>
      </c>
      <c r="G729" s="61"/>
      <c r="H729" s="61"/>
      <c r="I729" s="61"/>
      <c r="J729" s="61"/>
      <c r="K729" s="61"/>
      <c r="L729" s="61"/>
      <c r="M729" s="62">
        <v>5400000</v>
      </c>
      <c r="N729" s="62">
        <v>5400000</v>
      </c>
      <c r="O729" s="63"/>
      <c r="P729" s="63"/>
      <c r="Q729" s="63"/>
      <c r="R729" s="63"/>
      <c r="S729" s="63"/>
      <c r="T729" s="63"/>
      <c r="U729" s="63"/>
      <c r="V729" s="63"/>
      <c r="W729" s="63"/>
      <c r="X729" s="63"/>
      <c r="Y729" s="63"/>
      <c r="Z729" s="63"/>
      <c r="AA729" s="63"/>
      <c r="AB729" s="63"/>
      <c r="AC729" s="63"/>
      <c r="AD729" s="63"/>
      <c r="AE729" s="62">
        <v>5317047.61</v>
      </c>
      <c r="AF729" s="50">
        <v>0</v>
      </c>
      <c r="AG729" s="50">
        <v>0</v>
      </c>
      <c r="AH729" s="50">
        <v>14812257.06</v>
      </c>
      <c r="AI729" s="50">
        <v>0</v>
      </c>
      <c r="AJ729" s="50">
        <v>188916.19</v>
      </c>
      <c r="AK729" s="51">
        <v>0.9874065723492661</v>
      </c>
      <c r="AL729" s="50">
        <v>0</v>
      </c>
      <c r="AM729" s="51">
        <v>0</v>
      </c>
      <c r="AN729" s="50">
        <v>0</v>
      </c>
    </row>
    <row r="730" spans="1:40" ht="26.25" outlineLevel="7">
      <c r="A730" s="59" t="s">
        <v>434</v>
      </c>
      <c r="B730" s="60" t="s">
        <v>526</v>
      </c>
      <c r="C730" s="60" t="s">
        <v>589</v>
      </c>
      <c r="D730" s="60" t="s">
        <v>593</v>
      </c>
      <c r="E730" s="60" t="s">
        <v>33</v>
      </c>
      <c r="F730" s="61" t="s">
        <v>18</v>
      </c>
      <c r="G730" s="61"/>
      <c r="H730" s="61"/>
      <c r="I730" s="61"/>
      <c r="J730" s="61"/>
      <c r="K730" s="61"/>
      <c r="L730" s="61"/>
      <c r="M730" s="62">
        <f>M731</f>
        <v>350000</v>
      </c>
      <c r="N730" s="62">
        <f>N731</f>
        <v>350000</v>
      </c>
      <c r="O730" s="62">
        <f>O731</f>
        <v>0</v>
      </c>
      <c r="P730" s="62">
        <f>P731</f>
        <v>0</v>
      </c>
      <c r="Q730" s="62">
        <f>Q731</f>
        <v>0</v>
      </c>
      <c r="R730" s="62">
        <f>R731</f>
        <v>0</v>
      </c>
      <c r="S730" s="62">
        <f>S731</f>
        <v>0</v>
      </c>
      <c r="T730" s="62">
        <f>T731</f>
        <v>0</v>
      </c>
      <c r="U730" s="62">
        <f>U731</f>
        <v>0</v>
      </c>
      <c r="V730" s="62">
        <f>V731</f>
        <v>0</v>
      </c>
      <c r="W730" s="62">
        <f>W731</f>
        <v>0</v>
      </c>
      <c r="X730" s="62">
        <f>X731</f>
        <v>0</v>
      </c>
      <c r="Y730" s="62">
        <f>Y731</f>
        <v>0</v>
      </c>
      <c r="Z730" s="62">
        <f>Z731</f>
        <v>0</v>
      </c>
      <c r="AA730" s="62">
        <f>AA731</f>
        <v>0</v>
      </c>
      <c r="AB730" s="62">
        <f>AB731</f>
        <v>0</v>
      </c>
      <c r="AC730" s="62">
        <f>AC731</f>
        <v>0</v>
      </c>
      <c r="AD730" s="62">
        <f>AD731</f>
        <v>0</v>
      </c>
      <c r="AE730" s="62">
        <f>AE731</f>
        <v>322306.69</v>
      </c>
      <c r="AF730" s="50">
        <v>0</v>
      </c>
      <c r="AG730" s="50">
        <v>0</v>
      </c>
      <c r="AH730" s="50">
        <v>12500789.67</v>
      </c>
      <c r="AI730" s="50">
        <v>0</v>
      </c>
      <c r="AJ730" s="50">
        <v>383.58</v>
      </c>
      <c r="AK730" s="51">
        <v>0.9999693164799552</v>
      </c>
      <c r="AL730" s="50">
        <v>0</v>
      </c>
      <c r="AM730" s="51">
        <v>0</v>
      </c>
      <c r="AN730" s="50">
        <v>0</v>
      </c>
    </row>
    <row r="731" spans="1:40" ht="26.25" outlineLevel="7">
      <c r="A731" s="59" t="s">
        <v>435</v>
      </c>
      <c r="B731" s="60" t="s">
        <v>526</v>
      </c>
      <c r="C731" s="60" t="s">
        <v>589</v>
      </c>
      <c r="D731" s="60" t="s">
        <v>593</v>
      </c>
      <c r="E731" s="60" t="s">
        <v>35</v>
      </c>
      <c r="F731" s="61" t="s">
        <v>18</v>
      </c>
      <c r="G731" s="61"/>
      <c r="H731" s="61"/>
      <c r="I731" s="61"/>
      <c r="J731" s="61"/>
      <c r="K731" s="61"/>
      <c r="L731" s="61"/>
      <c r="M731" s="62">
        <v>350000</v>
      </c>
      <c r="N731" s="62">
        <v>350000</v>
      </c>
      <c r="O731" s="63"/>
      <c r="P731" s="63"/>
      <c r="Q731" s="63"/>
      <c r="R731" s="63"/>
      <c r="S731" s="63"/>
      <c r="T731" s="63"/>
      <c r="U731" s="63"/>
      <c r="V731" s="63"/>
      <c r="W731" s="63"/>
      <c r="X731" s="63"/>
      <c r="Y731" s="63"/>
      <c r="Z731" s="63"/>
      <c r="AA731" s="63"/>
      <c r="AB731" s="63"/>
      <c r="AC731" s="63"/>
      <c r="AD731" s="63"/>
      <c r="AE731" s="62">
        <v>322306.69</v>
      </c>
      <c r="AF731" s="50">
        <v>0</v>
      </c>
      <c r="AG731" s="50">
        <v>0</v>
      </c>
      <c r="AH731" s="50">
        <v>2311467.39</v>
      </c>
      <c r="AI731" s="50">
        <v>0</v>
      </c>
      <c r="AJ731" s="50">
        <v>188532.61</v>
      </c>
      <c r="AK731" s="51">
        <v>0.924586956</v>
      </c>
      <c r="AL731" s="50">
        <v>0</v>
      </c>
      <c r="AM731" s="51">
        <v>0</v>
      </c>
      <c r="AN731" s="50">
        <v>0</v>
      </c>
    </row>
    <row r="732" spans="1:40" ht="15.75" outlineLevel="6">
      <c r="A732" s="59" t="s">
        <v>240</v>
      </c>
      <c r="B732" s="60" t="s">
        <v>526</v>
      </c>
      <c r="C732" s="60" t="s">
        <v>589</v>
      </c>
      <c r="D732" s="60" t="s">
        <v>593</v>
      </c>
      <c r="E732" s="60" t="s">
        <v>48</v>
      </c>
      <c r="F732" s="61" t="s">
        <v>18</v>
      </c>
      <c r="G732" s="61"/>
      <c r="H732" s="61"/>
      <c r="I732" s="61"/>
      <c r="J732" s="61"/>
      <c r="K732" s="61"/>
      <c r="L732" s="61"/>
      <c r="M732" s="62">
        <f>M733</f>
        <v>3000</v>
      </c>
      <c r="N732" s="62">
        <f>N733</f>
        <v>3000</v>
      </c>
      <c r="O732" s="62">
        <f>O733</f>
        <v>0</v>
      </c>
      <c r="P732" s="62">
        <f>P733</f>
        <v>0</v>
      </c>
      <c r="Q732" s="62">
        <f>Q733</f>
        <v>0</v>
      </c>
      <c r="R732" s="62">
        <f>R733</f>
        <v>0</v>
      </c>
      <c r="S732" s="62">
        <f>S733</f>
        <v>0</v>
      </c>
      <c r="T732" s="62">
        <f>T733</f>
        <v>0</v>
      </c>
      <c r="U732" s="62">
        <f>U733</f>
        <v>0</v>
      </c>
      <c r="V732" s="62">
        <f>V733</f>
        <v>0</v>
      </c>
      <c r="W732" s="62">
        <f>W733</f>
        <v>0</v>
      </c>
      <c r="X732" s="62">
        <f>X733</f>
        <v>0</v>
      </c>
      <c r="Y732" s="62">
        <f>Y733</f>
        <v>0</v>
      </c>
      <c r="Z732" s="62">
        <f>Z733</f>
        <v>0</v>
      </c>
      <c r="AA732" s="62">
        <f>AA733</f>
        <v>0</v>
      </c>
      <c r="AB732" s="62">
        <f>AB733</f>
        <v>0</v>
      </c>
      <c r="AC732" s="62">
        <f>AC733</f>
        <v>0</v>
      </c>
      <c r="AD732" s="62">
        <f>AD733</f>
        <v>0</v>
      </c>
      <c r="AE732" s="62">
        <f>AE733</f>
        <v>0</v>
      </c>
      <c r="AF732" s="50">
        <v>0</v>
      </c>
      <c r="AG732" s="50">
        <v>0</v>
      </c>
      <c r="AH732" s="50">
        <v>6000000</v>
      </c>
      <c r="AI732" s="50">
        <v>0</v>
      </c>
      <c r="AJ732" s="50">
        <v>0</v>
      </c>
      <c r="AK732" s="51">
        <v>1</v>
      </c>
      <c r="AL732" s="50">
        <v>0</v>
      </c>
      <c r="AM732" s="51">
        <v>0</v>
      </c>
      <c r="AN732" s="50">
        <v>0</v>
      </c>
    </row>
    <row r="733" spans="1:40" ht="15.75" outlineLevel="7">
      <c r="A733" s="59" t="s">
        <v>504</v>
      </c>
      <c r="B733" s="60" t="s">
        <v>526</v>
      </c>
      <c r="C733" s="60" t="s">
        <v>589</v>
      </c>
      <c r="D733" s="60" t="s">
        <v>593</v>
      </c>
      <c r="E733" s="60" t="s">
        <v>50</v>
      </c>
      <c r="F733" s="61" t="s">
        <v>18</v>
      </c>
      <c r="G733" s="61"/>
      <c r="H733" s="61"/>
      <c r="I733" s="61"/>
      <c r="J733" s="61"/>
      <c r="K733" s="61"/>
      <c r="L733" s="61"/>
      <c r="M733" s="62">
        <v>3000</v>
      </c>
      <c r="N733" s="62">
        <v>3000</v>
      </c>
      <c r="O733" s="63"/>
      <c r="P733" s="63"/>
      <c r="Q733" s="63"/>
      <c r="R733" s="63"/>
      <c r="S733" s="63"/>
      <c r="T733" s="63"/>
      <c r="U733" s="63"/>
      <c r="V733" s="63"/>
      <c r="W733" s="63"/>
      <c r="X733" s="63"/>
      <c r="Y733" s="63"/>
      <c r="Z733" s="63"/>
      <c r="AA733" s="63"/>
      <c r="AB733" s="63"/>
      <c r="AC733" s="63"/>
      <c r="AD733" s="63"/>
      <c r="AE733" s="64">
        <v>0</v>
      </c>
      <c r="AF733" s="50">
        <v>0</v>
      </c>
      <c r="AG733" s="50">
        <v>0</v>
      </c>
      <c r="AH733" s="50">
        <v>6000000</v>
      </c>
      <c r="AI733" s="50">
        <v>0</v>
      </c>
      <c r="AJ733" s="50">
        <v>0</v>
      </c>
      <c r="AK733" s="51">
        <v>1</v>
      </c>
      <c r="AL733" s="50">
        <v>0</v>
      </c>
      <c r="AM733" s="51">
        <v>0</v>
      </c>
      <c r="AN733" s="50">
        <v>0</v>
      </c>
    </row>
    <row r="734" spans="1:40" ht="26.25" outlineLevel="7">
      <c r="A734" s="59" t="s">
        <v>594</v>
      </c>
      <c r="B734" s="60" t="s">
        <v>526</v>
      </c>
      <c r="C734" s="60" t="s">
        <v>589</v>
      </c>
      <c r="D734" s="60" t="s">
        <v>595</v>
      </c>
      <c r="E734" s="60"/>
      <c r="F734" s="61" t="s">
        <v>18</v>
      </c>
      <c r="G734" s="61"/>
      <c r="H734" s="61"/>
      <c r="I734" s="61"/>
      <c r="J734" s="61"/>
      <c r="K734" s="61"/>
      <c r="L734" s="61"/>
      <c r="M734" s="62">
        <f>M735+M737+M739</f>
        <v>36133000</v>
      </c>
      <c r="N734" s="62">
        <f>N735+N737+N739</f>
        <v>36133000</v>
      </c>
      <c r="O734" s="62">
        <f>O735+O737+O739</f>
        <v>0</v>
      </c>
      <c r="P734" s="62">
        <f>P735+P737+P739</f>
        <v>0</v>
      </c>
      <c r="Q734" s="62">
        <f>Q735+Q737+Q739</f>
        <v>0</v>
      </c>
      <c r="R734" s="62">
        <f>R735+R737+R739</f>
        <v>0</v>
      </c>
      <c r="S734" s="62">
        <f>S735+S737+S739</f>
        <v>0</v>
      </c>
      <c r="T734" s="62">
        <f>T735+T737+T739</f>
        <v>0</v>
      </c>
      <c r="U734" s="62">
        <f>U735+U737+U739</f>
        <v>0</v>
      </c>
      <c r="V734" s="62">
        <f>V735+V737+V739</f>
        <v>0</v>
      </c>
      <c r="W734" s="62">
        <f>W735+W737+W739</f>
        <v>0</v>
      </c>
      <c r="X734" s="62">
        <f>X735+X737+X739</f>
        <v>0</v>
      </c>
      <c r="Y734" s="62">
        <f>Y735+Y737+Y739</f>
        <v>0</v>
      </c>
      <c r="Z734" s="62">
        <f>Z735+Z737+Z739</f>
        <v>0</v>
      </c>
      <c r="AA734" s="62">
        <f>AA735+AA737+AA739</f>
        <v>0</v>
      </c>
      <c r="AB734" s="62">
        <f>AB735+AB737+AB739</f>
        <v>0</v>
      </c>
      <c r="AC734" s="62">
        <f>AC735+AC737+AC739</f>
        <v>0</v>
      </c>
      <c r="AD734" s="62">
        <f>AD735+AD737+AD739</f>
        <v>0</v>
      </c>
      <c r="AE734" s="62">
        <f>AE735+AE737+AE739</f>
        <v>35900486.169999994</v>
      </c>
      <c r="AF734" s="50">
        <v>0</v>
      </c>
      <c r="AG734" s="50">
        <v>0</v>
      </c>
      <c r="AH734" s="50">
        <v>6000000</v>
      </c>
      <c r="AI734" s="50">
        <v>0</v>
      </c>
      <c r="AJ734" s="50">
        <v>0</v>
      </c>
      <c r="AK734" s="51">
        <v>1</v>
      </c>
      <c r="AL734" s="50">
        <v>0</v>
      </c>
      <c r="AM734" s="51">
        <v>0</v>
      </c>
      <c r="AN734" s="50">
        <v>0</v>
      </c>
    </row>
    <row r="735" spans="1:40" ht="62.25" outlineLevel="6">
      <c r="A735" s="59" t="s">
        <v>503</v>
      </c>
      <c r="B735" s="60" t="s">
        <v>526</v>
      </c>
      <c r="C735" s="60" t="s">
        <v>589</v>
      </c>
      <c r="D735" s="60" t="s">
        <v>595</v>
      </c>
      <c r="E735" s="60" t="s">
        <v>38</v>
      </c>
      <c r="F735" s="61" t="s">
        <v>18</v>
      </c>
      <c r="G735" s="61"/>
      <c r="H735" s="61"/>
      <c r="I735" s="61"/>
      <c r="J735" s="61"/>
      <c r="K735" s="61"/>
      <c r="L735" s="61"/>
      <c r="M735" s="62">
        <f>M736</f>
        <v>34676813</v>
      </c>
      <c r="N735" s="62">
        <f>N736</f>
        <v>34676813</v>
      </c>
      <c r="O735" s="62">
        <f>O736</f>
        <v>0</v>
      </c>
      <c r="P735" s="62">
        <f>P736</f>
        <v>0</v>
      </c>
      <c r="Q735" s="62">
        <f>Q736</f>
        <v>0</v>
      </c>
      <c r="R735" s="62">
        <f>R736</f>
        <v>0</v>
      </c>
      <c r="S735" s="62">
        <f>S736</f>
        <v>0</v>
      </c>
      <c r="T735" s="62">
        <f>T736</f>
        <v>0</v>
      </c>
      <c r="U735" s="62">
        <f>U736</f>
        <v>0</v>
      </c>
      <c r="V735" s="62">
        <f>V736</f>
        <v>0</v>
      </c>
      <c r="W735" s="62">
        <f>W736</f>
        <v>0</v>
      </c>
      <c r="X735" s="62">
        <f>X736</f>
        <v>0</v>
      </c>
      <c r="Y735" s="62">
        <f>Y736</f>
        <v>0</v>
      </c>
      <c r="Z735" s="62">
        <f>Z736</f>
        <v>0</v>
      </c>
      <c r="AA735" s="62">
        <f>AA736</f>
        <v>0</v>
      </c>
      <c r="AB735" s="62">
        <f>AB736</f>
        <v>0</v>
      </c>
      <c r="AC735" s="62">
        <f>AC736</f>
        <v>0</v>
      </c>
      <c r="AD735" s="62">
        <f>AD736</f>
        <v>0</v>
      </c>
      <c r="AE735" s="62">
        <f>AE736</f>
        <v>34668716.73</v>
      </c>
      <c r="AF735" s="50">
        <v>0</v>
      </c>
      <c r="AG735" s="50">
        <v>0</v>
      </c>
      <c r="AH735" s="50">
        <v>299999</v>
      </c>
      <c r="AI735" s="50">
        <v>0</v>
      </c>
      <c r="AJ735" s="50">
        <v>1</v>
      </c>
      <c r="AK735" s="51">
        <v>0.9999966666666666</v>
      </c>
      <c r="AL735" s="50">
        <v>0</v>
      </c>
      <c r="AM735" s="51">
        <v>0</v>
      </c>
      <c r="AN735" s="50">
        <v>0</v>
      </c>
    </row>
    <row r="736" spans="1:40" ht="15.75" outlineLevel="7">
      <c r="A736" s="59" t="s">
        <v>596</v>
      </c>
      <c r="B736" s="60" t="s">
        <v>526</v>
      </c>
      <c r="C736" s="60" t="s">
        <v>589</v>
      </c>
      <c r="D736" s="60" t="s">
        <v>595</v>
      </c>
      <c r="E736" s="60" t="s">
        <v>85</v>
      </c>
      <c r="F736" s="61" t="s">
        <v>18</v>
      </c>
      <c r="G736" s="61"/>
      <c r="H736" s="61"/>
      <c r="I736" s="61"/>
      <c r="J736" s="61"/>
      <c r="K736" s="61"/>
      <c r="L736" s="61"/>
      <c r="M736" s="62">
        <v>34676813</v>
      </c>
      <c r="N736" s="62">
        <v>34676813</v>
      </c>
      <c r="O736" s="62"/>
      <c r="P736" s="62"/>
      <c r="Q736" s="62"/>
      <c r="R736" s="62"/>
      <c r="S736" s="62"/>
      <c r="T736" s="62"/>
      <c r="U736" s="62"/>
      <c r="V736" s="62"/>
      <c r="W736" s="62"/>
      <c r="X736" s="62"/>
      <c r="Y736" s="62"/>
      <c r="Z736" s="62"/>
      <c r="AA736" s="62"/>
      <c r="AB736" s="62"/>
      <c r="AC736" s="62"/>
      <c r="AD736" s="62"/>
      <c r="AE736" s="62">
        <v>34668716.73</v>
      </c>
      <c r="AF736" s="50">
        <v>0</v>
      </c>
      <c r="AG736" s="50">
        <v>0</v>
      </c>
      <c r="AH736" s="50">
        <v>0</v>
      </c>
      <c r="AI736" s="50">
        <v>0</v>
      </c>
      <c r="AJ736" s="50">
        <v>0</v>
      </c>
      <c r="AK736" s="51">
        <v>0</v>
      </c>
      <c r="AL736" s="50">
        <v>0</v>
      </c>
      <c r="AM736" s="51">
        <v>0</v>
      </c>
      <c r="AN736" s="50">
        <v>0</v>
      </c>
    </row>
    <row r="737" spans="1:40" ht="26.25" outlineLevel="7">
      <c r="A737" s="59" t="s">
        <v>434</v>
      </c>
      <c r="B737" s="60" t="s">
        <v>526</v>
      </c>
      <c r="C737" s="60" t="s">
        <v>589</v>
      </c>
      <c r="D737" s="60" t="s">
        <v>595</v>
      </c>
      <c r="E737" s="60" t="s">
        <v>33</v>
      </c>
      <c r="F737" s="61" t="s">
        <v>18</v>
      </c>
      <c r="G737" s="61"/>
      <c r="H737" s="61"/>
      <c r="I737" s="61"/>
      <c r="J737" s="61"/>
      <c r="K737" s="61"/>
      <c r="L737" s="61"/>
      <c r="M737" s="62">
        <f>M738</f>
        <v>1330000</v>
      </c>
      <c r="N737" s="62">
        <f>N738</f>
        <v>1330000</v>
      </c>
      <c r="O737" s="62">
        <f>O738</f>
        <v>0</v>
      </c>
      <c r="P737" s="62">
        <f>P738</f>
        <v>0</v>
      </c>
      <c r="Q737" s="62">
        <f>Q738</f>
        <v>0</v>
      </c>
      <c r="R737" s="62">
        <f>R738</f>
        <v>0</v>
      </c>
      <c r="S737" s="62">
        <f>S738</f>
        <v>0</v>
      </c>
      <c r="T737" s="62">
        <f>T738</f>
        <v>0</v>
      </c>
      <c r="U737" s="62">
        <f>U738</f>
        <v>0</v>
      </c>
      <c r="V737" s="62">
        <f>V738</f>
        <v>0</v>
      </c>
      <c r="W737" s="62">
        <f>W738</f>
        <v>0</v>
      </c>
      <c r="X737" s="62">
        <f>X738</f>
        <v>0</v>
      </c>
      <c r="Y737" s="62">
        <f>Y738</f>
        <v>0</v>
      </c>
      <c r="Z737" s="62">
        <f>Z738</f>
        <v>0</v>
      </c>
      <c r="AA737" s="62">
        <f>AA738</f>
        <v>0</v>
      </c>
      <c r="AB737" s="62">
        <f>AB738</f>
        <v>0</v>
      </c>
      <c r="AC737" s="62">
        <f>AC738</f>
        <v>0</v>
      </c>
      <c r="AD737" s="62">
        <f>AD738</f>
        <v>0</v>
      </c>
      <c r="AE737" s="62">
        <f>AE738</f>
        <v>1108332.46</v>
      </c>
      <c r="AF737" s="50">
        <v>0</v>
      </c>
      <c r="AG737" s="50">
        <v>0</v>
      </c>
      <c r="AH737" s="50">
        <v>0</v>
      </c>
      <c r="AI737" s="50">
        <v>0</v>
      </c>
      <c r="AJ737" s="50">
        <v>0</v>
      </c>
      <c r="AK737" s="51">
        <v>0</v>
      </c>
      <c r="AL737" s="50">
        <v>0</v>
      </c>
      <c r="AM737" s="51">
        <v>0</v>
      </c>
      <c r="AN737" s="50">
        <v>0</v>
      </c>
    </row>
    <row r="738" spans="1:40" ht="26.25" outlineLevel="7">
      <c r="A738" s="59" t="s">
        <v>435</v>
      </c>
      <c r="B738" s="60" t="s">
        <v>526</v>
      </c>
      <c r="C738" s="60" t="s">
        <v>589</v>
      </c>
      <c r="D738" s="60" t="s">
        <v>595</v>
      </c>
      <c r="E738" s="60" t="s">
        <v>35</v>
      </c>
      <c r="F738" s="61" t="s">
        <v>18</v>
      </c>
      <c r="G738" s="61"/>
      <c r="H738" s="61"/>
      <c r="I738" s="61"/>
      <c r="J738" s="61"/>
      <c r="K738" s="61"/>
      <c r="L738" s="61"/>
      <c r="M738" s="62">
        <v>1330000</v>
      </c>
      <c r="N738" s="62">
        <v>1330000</v>
      </c>
      <c r="O738" s="62"/>
      <c r="P738" s="62"/>
      <c r="Q738" s="62"/>
      <c r="R738" s="62"/>
      <c r="S738" s="62"/>
      <c r="T738" s="62"/>
      <c r="U738" s="62"/>
      <c r="V738" s="62"/>
      <c r="W738" s="62"/>
      <c r="X738" s="62"/>
      <c r="Y738" s="62"/>
      <c r="Z738" s="62"/>
      <c r="AA738" s="62"/>
      <c r="AB738" s="62"/>
      <c r="AC738" s="62"/>
      <c r="AD738" s="62"/>
      <c r="AE738" s="62">
        <v>1108332.46</v>
      </c>
      <c r="AF738" s="50">
        <v>0</v>
      </c>
      <c r="AG738" s="50">
        <v>0</v>
      </c>
      <c r="AH738" s="50">
        <v>299999</v>
      </c>
      <c r="AI738" s="50">
        <v>0</v>
      </c>
      <c r="AJ738" s="50">
        <v>1</v>
      </c>
      <c r="AK738" s="51">
        <v>0.9999966666666666</v>
      </c>
      <c r="AL738" s="50">
        <v>0</v>
      </c>
      <c r="AM738" s="51">
        <v>0</v>
      </c>
      <c r="AN738" s="50">
        <v>0</v>
      </c>
    </row>
    <row r="739" spans="1:40" ht="15.75" outlineLevel="7">
      <c r="A739" s="59" t="s">
        <v>240</v>
      </c>
      <c r="B739" s="60" t="s">
        <v>526</v>
      </c>
      <c r="C739" s="60" t="s">
        <v>589</v>
      </c>
      <c r="D739" s="60" t="s">
        <v>595</v>
      </c>
      <c r="E739" s="60" t="s">
        <v>48</v>
      </c>
      <c r="F739" s="61" t="s">
        <v>18</v>
      </c>
      <c r="G739" s="61"/>
      <c r="H739" s="61"/>
      <c r="I739" s="61"/>
      <c r="J739" s="61"/>
      <c r="K739" s="61"/>
      <c r="L739" s="61"/>
      <c r="M739" s="62">
        <f>M740</f>
        <v>126187</v>
      </c>
      <c r="N739" s="62">
        <f>N740</f>
        <v>126187</v>
      </c>
      <c r="O739" s="62">
        <f>O740</f>
        <v>0</v>
      </c>
      <c r="P739" s="62">
        <f>P740</f>
        <v>0</v>
      </c>
      <c r="Q739" s="62">
        <f>Q740</f>
        <v>0</v>
      </c>
      <c r="R739" s="62">
        <f>R740</f>
        <v>0</v>
      </c>
      <c r="S739" s="62">
        <f>S740</f>
        <v>0</v>
      </c>
      <c r="T739" s="62">
        <f>T740</f>
        <v>0</v>
      </c>
      <c r="U739" s="62">
        <f>U740</f>
        <v>0</v>
      </c>
      <c r="V739" s="62">
        <f>V740</f>
        <v>0</v>
      </c>
      <c r="W739" s="62">
        <f>W740</f>
        <v>0</v>
      </c>
      <c r="X739" s="62">
        <f>X740</f>
        <v>0</v>
      </c>
      <c r="Y739" s="62">
        <f>Y740</f>
        <v>0</v>
      </c>
      <c r="Z739" s="62">
        <f>Z740</f>
        <v>0</v>
      </c>
      <c r="AA739" s="62">
        <f>AA740</f>
        <v>0</v>
      </c>
      <c r="AB739" s="62">
        <f>AB740</f>
        <v>0</v>
      </c>
      <c r="AC739" s="62">
        <f>AC740</f>
        <v>0</v>
      </c>
      <c r="AD739" s="62">
        <f>AD740</f>
        <v>0</v>
      </c>
      <c r="AE739" s="62">
        <f>AE740</f>
        <v>123436.98</v>
      </c>
      <c r="AF739" s="50">
        <v>0</v>
      </c>
      <c r="AG739" s="50">
        <v>0</v>
      </c>
      <c r="AH739" s="50">
        <v>200000</v>
      </c>
      <c r="AI739" s="50">
        <v>0</v>
      </c>
      <c r="AJ739" s="50">
        <v>0</v>
      </c>
      <c r="AK739" s="51">
        <v>1</v>
      </c>
      <c r="AL739" s="50">
        <v>0</v>
      </c>
      <c r="AM739" s="51">
        <v>0</v>
      </c>
      <c r="AN739" s="50">
        <v>0</v>
      </c>
    </row>
    <row r="740" spans="1:40" ht="15.75" outlineLevel="7">
      <c r="A740" s="59" t="s">
        <v>504</v>
      </c>
      <c r="B740" s="60" t="s">
        <v>526</v>
      </c>
      <c r="C740" s="60" t="s">
        <v>589</v>
      </c>
      <c r="D740" s="60" t="s">
        <v>595</v>
      </c>
      <c r="E740" s="60" t="s">
        <v>50</v>
      </c>
      <c r="F740" s="61" t="s">
        <v>18</v>
      </c>
      <c r="G740" s="61"/>
      <c r="H740" s="61"/>
      <c r="I740" s="61"/>
      <c r="J740" s="61"/>
      <c r="K740" s="61"/>
      <c r="L740" s="61"/>
      <c r="M740" s="62">
        <v>126187</v>
      </c>
      <c r="N740" s="62">
        <v>126187</v>
      </c>
      <c r="O740" s="62"/>
      <c r="P740" s="62"/>
      <c r="Q740" s="62"/>
      <c r="R740" s="62"/>
      <c r="S740" s="62"/>
      <c r="T740" s="62"/>
      <c r="U740" s="62"/>
      <c r="V740" s="62"/>
      <c r="W740" s="62"/>
      <c r="X740" s="62"/>
      <c r="Y740" s="62"/>
      <c r="Z740" s="62"/>
      <c r="AA740" s="62"/>
      <c r="AB740" s="62"/>
      <c r="AC740" s="62"/>
      <c r="AD740" s="62"/>
      <c r="AE740" s="62">
        <v>123436.98</v>
      </c>
      <c r="AF740" s="50">
        <v>0</v>
      </c>
      <c r="AG740" s="50">
        <v>0</v>
      </c>
      <c r="AH740" s="50">
        <v>99999</v>
      </c>
      <c r="AI740" s="50">
        <v>0</v>
      </c>
      <c r="AJ740" s="50">
        <v>1</v>
      </c>
      <c r="AK740" s="51">
        <v>0.99999</v>
      </c>
      <c r="AL740" s="50">
        <v>0</v>
      </c>
      <c r="AM740" s="51">
        <v>0</v>
      </c>
      <c r="AN740" s="50">
        <v>0</v>
      </c>
    </row>
    <row r="741" spans="1:40" ht="15.75" outlineLevel="7">
      <c r="A741" s="59" t="s">
        <v>23</v>
      </c>
      <c r="B741" s="60" t="s">
        <v>526</v>
      </c>
      <c r="C741" s="60" t="s">
        <v>589</v>
      </c>
      <c r="D741" s="60" t="s">
        <v>24</v>
      </c>
      <c r="E741" s="60"/>
      <c r="F741" s="61"/>
      <c r="G741" s="61"/>
      <c r="H741" s="61"/>
      <c r="I741" s="61"/>
      <c r="J741" s="61"/>
      <c r="K741" s="61"/>
      <c r="L741" s="61"/>
      <c r="M741" s="62">
        <f>M742</f>
        <v>190743</v>
      </c>
      <c r="N741" s="62">
        <f>N742</f>
        <v>275373</v>
      </c>
      <c r="O741" s="62">
        <f>O742</f>
        <v>275373</v>
      </c>
      <c r="P741" s="62">
        <f>P742</f>
        <v>275373</v>
      </c>
      <c r="Q741" s="62">
        <f>Q742</f>
        <v>275373</v>
      </c>
      <c r="R741" s="62">
        <f>R742</f>
        <v>275373</v>
      </c>
      <c r="S741" s="62">
        <f>S742</f>
        <v>275373</v>
      </c>
      <c r="T741" s="62">
        <f>T742</f>
        <v>275373</v>
      </c>
      <c r="U741" s="62">
        <f>U742</f>
        <v>275373</v>
      </c>
      <c r="V741" s="62">
        <f>V742</f>
        <v>275373</v>
      </c>
      <c r="W741" s="62">
        <f>W742</f>
        <v>275373</v>
      </c>
      <c r="X741" s="62">
        <f>X742</f>
        <v>275373</v>
      </c>
      <c r="Y741" s="62">
        <f>Y742</f>
        <v>275373</v>
      </c>
      <c r="Z741" s="62">
        <f>Z742</f>
        <v>275373</v>
      </c>
      <c r="AA741" s="62">
        <f>AA742</f>
        <v>275373</v>
      </c>
      <c r="AB741" s="62">
        <f>AB742</f>
        <v>275373</v>
      </c>
      <c r="AC741" s="62">
        <f>AC742</f>
        <v>275373</v>
      </c>
      <c r="AD741" s="62">
        <f>AD742</f>
        <v>275373</v>
      </c>
      <c r="AE741" s="62">
        <f>AE742</f>
        <v>275373</v>
      </c>
      <c r="AF741" s="50"/>
      <c r="AG741" s="50"/>
      <c r="AH741" s="50"/>
      <c r="AI741" s="50"/>
      <c r="AJ741" s="50"/>
      <c r="AK741" s="51"/>
      <c r="AL741" s="50"/>
      <c r="AM741" s="51"/>
      <c r="AN741" s="50"/>
    </row>
    <row r="742" spans="1:40" ht="26.25" outlineLevel="7">
      <c r="A742" s="59" t="s">
        <v>25</v>
      </c>
      <c r="B742" s="60" t="s">
        <v>526</v>
      </c>
      <c r="C742" s="60" t="s">
        <v>589</v>
      </c>
      <c r="D742" s="60" t="s">
        <v>26</v>
      </c>
      <c r="E742" s="60"/>
      <c r="F742" s="61"/>
      <c r="G742" s="61"/>
      <c r="H742" s="61"/>
      <c r="I742" s="61"/>
      <c r="J742" s="61"/>
      <c r="K742" s="61"/>
      <c r="L742" s="61"/>
      <c r="M742" s="62">
        <f>M743+M746</f>
        <v>190743</v>
      </c>
      <c r="N742" s="62">
        <f>N743+N746</f>
        <v>275373</v>
      </c>
      <c r="O742" s="62">
        <f>O743+O746</f>
        <v>275373</v>
      </c>
      <c r="P742" s="62">
        <f>P743+P746</f>
        <v>275373</v>
      </c>
      <c r="Q742" s="62">
        <f>Q743+Q746</f>
        <v>275373</v>
      </c>
      <c r="R742" s="62">
        <f>R743+R746</f>
        <v>275373</v>
      </c>
      <c r="S742" s="62">
        <f>S743+S746</f>
        <v>275373</v>
      </c>
      <c r="T742" s="62">
        <f>T743+T746</f>
        <v>275373</v>
      </c>
      <c r="U742" s="62">
        <f>U743+U746</f>
        <v>275373</v>
      </c>
      <c r="V742" s="62">
        <f>V743+V746</f>
        <v>275373</v>
      </c>
      <c r="W742" s="62">
        <f>W743+W746</f>
        <v>275373</v>
      </c>
      <c r="X742" s="62">
        <f>X743+X746</f>
        <v>275373</v>
      </c>
      <c r="Y742" s="62">
        <f>Y743+Y746</f>
        <v>275373</v>
      </c>
      <c r="Z742" s="62">
        <f>Z743+Z746</f>
        <v>275373</v>
      </c>
      <c r="AA742" s="62">
        <f>AA743+AA746</f>
        <v>275373</v>
      </c>
      <c r="AB742" s="62">
        <f>AB743+AB746</f>
        <v>275373</v>
      </c>
      <c r="AC742" s="62">
        <f>AC743+AC746</f>
        <v>275373</v>
      </c>
      <c r="AD742" s="62">
        <f>AD743+AD746</f>
        <v>275373</v>
      </c>
      <c r="AE742" s="62">
        <f>AE743+AE746</f>
        <v>275373</v>
      </c>
      <c r="AF742" s="50"/>
      <c r="AG742" s="50"/>
      <c r="AH742" s="50"/>
      <c r="AI742" s="50"/>
      <c r="AJ742" s="50"/>
      <c r="AK742" s="51"/>
      <c r="AL742" s="50"/>
      <c r="AM742" s="51"/>
      <c r="AN742" s="50"/>
    </row>
    <row r="743" spans="1:40" ht="38.25" outlineLevel="7">
      <c r="A743" s="59" t="s">
        <v>51</v>
      </c>
      <c r="B743" s="60" t="s">
        <v>526</v>
      </c>
      <c r="C743" s="60" t="s">
        <v>589</v>
      </c>
      <c r="D743" s="60" t="s">
        <v>52</v>
      </c>
      <c r="E743" s="60"/>
      <c r="F743" s="61"/>
      <c r="G743" s="61"/>
      <c r="H743" s="61"/>
      <c r="I743" s="61"/>
      <c r="J743" s="61"/>
      <c r="K743" s="61"/>
      <c r="L743" s="61"/>
      <c r="M743" s="62">
        <f aca="true" t="shared" si="3038" ref="M743:M744">M744</f>
        <v>0</v>
      </c>
      <c r="N743" s="62">
        <f aca="true" t="shared" si="3039" ref="N743:N744">N744</f>
        <v>84630</v>
      </c>
      <c r="O743" s="62">
        <f aca="true" t="shared" si="3040" ref="O743:O744">O744</f>
        <v>84630</v>
      </c>
      <c r="P743" s="62">
        <f aca="true" t="shared" si="3041" ref="P743:P744">P744</f>
        <v>84630</v>
      </c>
      <c r="Q743" s="62">
        <f aca="true" t="shared" si="3042" ref="Q743:Q744">Q744</f>
        <v>84630</v>
      </c>
      <c r="R743" s="62">
        <f aca="true" t="shared" si="3043" ref="R743:R744">R744</f>
        <v>84630</v>
      </c>
      <c r="S743" s="62">
        <f aca="true" t="shared" si="3044" ref="S743:S744">S744</f>
        <v>84630</v>
      </c>
      <c r="T743" s="62">
        <f aca="true" t="shared" si="3045" ref="T743:T744">T744</f>
        <v>84630</v>
      </c>
      <c r="U743" s="62">
        <f aca="true" t="shared" si="3046" ref="U743:U744">U744</f>
        <v>84630</v>
      </c>
      <c r="V743" s="62">
        <f aca="true" t="shared" si="3047" ref="V743:V744">V744</f>
        <v>84630</v>
      </c>
      <c r="W743" s="62">
        <f aca="true" t="shared" si="3048" ref="W743:W744">W744</f>
        <v>84630</v>
      </c>
      <c r="X743" s="62">
        <f aca="true" t="shared" si="3049" ref="X743:X744">X744</f>
        <v>84630</v>
      </c>
      <c r="Y743" s="62">
        <f aca="true" t="shared" si="3050" ref="Y743:Y744">Y744</f>
        <v>84630</v>
      </c>
      <c r="Z743" s="62">
        <f aca="true" t="shared" si="3051" ref="Z743:Z744">Z744</f>
        <v>84630</v>
      </c>
      <c r="AA743" s="62">
        <f aca="true" t="shared" si="3052" ref="AA743:AA744">AA744</f>
        <v>84630</v>
      </c>
      <c r="AB743" s="62">
        <f aca="true" t="shared" si="3053" ref="AB743:AB744">AB744</f>
        <v>84630</v>
      </c>
      <c r="AC743" s="62">
        <f aca="true" t="shared" si="3054" ref="AC743:AC744">AC744</f>
        <v>84630</v>
      </c>
      <c r="AD743" s="62">
        <f aca="true" t="shared" si="3055" ref="AD743:AD744">AD744</f>
        <v>84630</v>
      </c>
      <c r="AE743" s="62">
        <f aca="true" t="shared" si="3056" ref="AE743:AE744">AE744</f>
        <v>84630</v>
      </c>
      <c r="AF743" s="50"/>
      <c r="AG743" s="50"/>
      <c r="AH743" s="50"/>
      <c r="AI743" s="50"/>
      <c r="AJ743" s="50"/>
      <c r="AK743" s="51"/>
      <c r="AL743" s="50"/>
      <c r="AM743" s="51"/>
      <c r="AN743" s="50"/>
    </row>
    <row r="744" spans="1:40" ht="62.25" outlineLevel="7">
      <c r="A744" s="59" t="s">
        <v>28</v>
      </c>
      <c r="B744" s="60" t="s">
        <v>526</v>
      </c>
      <c r="C744" s="60" t="s">
        <v>589</v>
      </c>
      <c r="D744" s="60" t="s">
        <v>52</v>
      </c>
      <c r="E744" s="60" t="s">
        <v>38</v>
      </c>
      <c r="F744" s="61"/>
      <c r="G744" s="61"/>
      <c r="H744" s="61"/>
      <c r="I744" s="61"/>
      <c r="J744" s="61"/>
      <c r="K744" s="61"/>
      <c r="L744" s="61"/>
      <c r="M744" s="62">
        <f t="shared" si="3038"/>
        <v>0</v>
      </c>
      <c r="N744" s="62">
        <f t="shared" si="3039"/>
        <v>84630</v>
      </c>
      <c r="O744" s="62">
        <f t="shared" si="3040"/>
        <v>84630</v>
      </c>
      <c r="P744" s="62">
        <f t="shared" si="3041"/>
        <v>84630</v>
      </c>
      <c r="Q744" s="62">
        <f t="shared" si="3042"/>
        <v>84630</v>
      </c>
      <c r="R744" s="62">
        <f t="shared" si="3043"/>
        <v>84630</v>
      </c>
      <c r="S744" s="62">
        <f t="shared" si="3044"/>
        <v>84630</v>
      </c>
      <c r="T744" s="62">
        <f t="shared" si="3045"/>
        <v>84630</v>
      </c>
      <c r="U744" s="62">
        <f t="shared" si="3046"/>
        <v>84630</v>
      </c>
      <c r="V744" s="62">
        <f t="shared" si="3047"/>
        <v>84630</v>
      </c>
      <c r="W744" s="62">
        <f t="shared" si="3048"/>
        <v>84630</v>
      </c>
      <c r="X744" s="62">
        <f t="shared" si="3049"/>
        <v>84630</v>
      </c>
      <c r="Y744" s="62">
        <f t="shared" si="3050"/>
        <v>84630</v>
      </c>
      <c r="Z744" s="62">
        <f t="shared" si="3051"/>
        <v>84630</v>
      </c>
      <c r="AA744" s="62">
        <f t="shared" si="3052"/>
        <v>84630</v>
      </c>
      <c r="AB744" s="62">
        <f t="shared" si="3053"/>
        <v>84630</v>
      </c>
      <c r="AC744" s="62">
        <f t="shared" si="3054"/>
        <v>84630</v>
      </c>
      <c r="AD744" s="62">
        <f t="shared" si="3055"/>
        <v>84630</v>
      </c>
      <c r="AE744" s="62">
        <f t="shared" si="3056"/>
        <v>84630</v>
      </c>
      <c r="AF744" s="50"/>
      <c r="AG744" s="50"/>
      <c r="AH744" s="50"/>
      <c r="AI744" s="50"/>
      <c r="AJ744" s="50"/>
      <c r="AK744" s="51"/>
      <c r="AL744" s="50"/>
      <c r="AM744" s="51"/>
      <c r="AN744" s="50"/>
    </row>
    <row r="745" spans="1:40" ht="26.25" outlineLevel="7">
      <c r="A745" s="59" t="s">
        <v>29</v>
      </c>
      <c r="B745" s="60" t="s">
        <v>526</v>
      </c>
      <c r="C745" s="60" t="s">
        <v>589</v>
      </c>
      <c r="D745" s="60" t="s">
        <v>52</v>
      </c>
      <c r="E745" s="60" t="s">
        <v>39</v>
      </c>
      <c r="F745" s="61"/>
      <c r="G745" s="61"/>
      <c r="H745" s="61"/>
      <c r="I745" s="61"/>
      <c r="J745" s="61"/>
      <c r="K745" s="61"/>
      <c r="L745" s="61"/>
      <c r="M745" s="62">
        <v>0</v>
      </c>
      <c r="N745" s="62">
        <v>84630</v>
      </c>
      <c r="O745" s="62">
        <v>84630</v>
      </c>
      <c r="P745" s="62">
        <v>84630</v>
      </c>
      <c r="Q745" s="62">
        <v>84630</v>
      </c>
      <c r="R745" s="62">
        <v>84630</v>
      </c>
      <c r="S745" s="62">
        <v>84630</v>
      </c>
      <c r="T745" s="62">
        <v>84630</v>
      </c>
      <c r="U745" s="62">
        <v>84630</v>
      </c>
      <c r="V745" s="62">
        <v>84630</v>
      </c>
      <c r="W745" s="62">
        <v>84630</v>
      </c>
      <c r="X745" s="62">
        <v>84630</v>
      </c>
      <c r="Y745" s="62">
        <v>84630</v>
      </c>
      <c r="Z745" s="62">
        <v>84630</v>
      </c>
      <c r="AA745" s="62">
        <v>84630</v>
      </c>
      <c r="AB745" s="62">
        <v>84630</v>
      </c>
      <c r="AC745" s="62">
        <v>84630</v>
      </c>
      <c r="AD745" s="62">
        <v>84630</v>
      </c>
      <c r="AE745" s="62">
        <v>84630</v>
      </c>
      <c r="AF745" s="62">
        <v>84630</v>
      </c>
      <c r="AG745" s="62">
        <v>84630</v>
      </c>
      <c r="AH745" s="62">
        <v>84630</v>
      </c>
      <c r="AI745" s="62">
        <v>84630</v>
      </c>
      <c r="AJ745" s="62">
        <v>84630</v>
      </c>
      <c r="AK745" s="62">
        <v>84630</v>
      </c>
      <c r="AL745" s="62">
        <v>84630</v>
      </c>
      <c r="AM745" s="62">
        <v>84630</v>
      </c>
      <c r="AN745" s="62">
        <v>84630</v>
      </c>
    </row>
    <row r="746" spans="1:40" ht="50.25" outlineLevel="7">
      <c r="A746" s="59" t="s">
        <v>53</v>
      </c>
      <c r="B746" s="60" t="s">
        <v>526</v>
      </c>
      <c r="C746" s="60" t="s">
        <v>589</v>
      </c>
      <c r="D746" s="60" t="s">
        <v>54</v>
      </c>
      <c r="E746" s="60"/>
      <c r="F746" s="61"/>
      <c r="G746" s="61"/>
      <c r="H746" s="61"/>
      <c r="I746" s="61"/>
      <c r="J746" s="61"/>
      <c r="K746" s="61"/>
      <c r="L746" s="61"/>
      <c r="M746" s="62">
        <f aca="true" t="shared" si="3057" ref="M746:M747">M747</f>
        <v>190743</v>
      </c>
      <c r="N746" s="62">
        <f aca="true" t="shared" si="3058" ref="N746:N747">N747</f>
        <v>190743</v>
      </c>
      <c r="O746" s="62">
        <f aca="true" t="shared" si="3059" ref="O746:O747">O747</f>
        <v>190743</v>
      </c>
      <c r="P746" s="62">
        <f aca="true" t="shared" si="3060" ref="P746:P747">P747</f>
        <v>190743</v>
      </c>
      <c r="Q746" s="62">
        <f aca="true" t="shared" si="3061" ref="Q746:Q747">Q747</f>
        <v>190743</v>
      </c>
      <c r="R746" s="62">
        <f aca="true" t="shared" si="3062" ref="R746:R747">R747</f>
        <v>190743</v>
      </c>
      <c r="S746" s="62">
        <f aca="true" t="shared" si="3063" ref="S746:S747">S747</f>
        <v>190743</v>
      </c>
      <c r="T746" s="62">
        <f aca="true" t="shared" si="3064" ref="T746:T747">T747</f>
        <v>190743</v>
      </c>
      <c r="U746" s="62">
        <f aca="true" t="shared" si="3065" ref="U746:U747">U747</f>
        <v>190743</v>
      </c>
      <c r="V746" s="62">
        <f aca="true" t="shared" si="3066" ref="V746:V747">V747</f>
        <v>190743</v>
      </c>
      <c r="W746" s="62">
        <f aca="true" t="shared" si="3067" ref="W746:W747">W747</f>
        <v>190743</v>
      </c>
      <c r="X746" s="62">
        <f aca="true" t="shared" si="3068" ref="X746:X747">X747</f>
        <v>190743</v>
      </c>
      <c r="Y746" s="62">
        <f aca="true" t="shared" si="3069" ref="Y746:Y747">Y747</f>
        <v>190743</v>
      </c>
      <c r="Z746" s="62">
        <f aca="true" t="shared" si="3070" ref="Z746:Z747">Z747</f>
        <v>190743</v>
      </c>
      <c r="AA746" s="62">
        <f aca="true" t="shared" si="3071" ref="AA746:AA747">AA747</f>
        <v>190743</v>
      </c>
      <c r="AB746" s="62">
        <f aca="true" t="shared" si="3072" ref="AB746:AB747">AB747</f>
        <v>190743</v>
      </c>
      <c r="AC746" s="62">
        <f aca="true" t="shared" si="3073" ref="AC746:AC747">AC747</f>
        <v>190743</v>
      </c>
      <c r="AD746" s="62">
        <f aca="true" t="shared" si="3074" ref="AD746:AD747">AD747</f>
        <v>190743</v>
      </c>
      <c r="AE746" s="62">
        <f aca="true" t="shared" si="3075" ref="AE746:AE747">AE747</f>
        <v>190743</v>
      </c>
      <c r="AF746" s="50"/>
      <c r="AG746" s="50"/>
      <c r="AH746" s="50"/>
      <c r="AI746" s="50"/>
      <c r="AJ746" s="50"/>
      <c r="AK746" s="51"/>
      <c r="AL746" s="50"/>
      <c r="AM746" s="51"/>
      <c r="AN746" s="50"/>
    </row>
    <row r="747" spans="1:40" ht="62.25" outlineLevel="7">
      <c r="A747" s="59" t="s">
        <v>28</v>
      </c>
      <c r="B747" s="60" t="s">
        <v>526</v>
      </c>
      <c r="C747" s="60" t="s">
        <v>589</v>
      </c>
      <c r="D747" s="60" t="s">
        <v>54</v>
      </c>
      <c r="E747" s="60" t="s">
        <v>38</v>
      </c>
      <c r="F747" s="61"/>
      <c r="G747" s="61"/>
      <c r="H747" s="61"/>
      <c r="I747" s="61"/>
      <c r="J747" s="61"/>
      <c r="K747" s="61"/>
      <c r="L747" s="61"/>
      <c r="M747" s="62">
        <f t="shared" si="3057"/>
        <v>190743</v>
      </c>
      <c r="N747" s="62">
        <f t="shared" si="3058"/>
        <v>190743</v>
      </c>
      <c r="O747" s="62">
        <f t="shared" si="3059"/>
        <v>190743</v>
      </c>
      <c r="P747" s="62">
        <f t="shared" si="3060"/>
        <v>190743</v>
      </c>
      <c r="Q747" s="62">
        <f t="shared" si="3061"/>
        <v>190743</v>
      </c>
      <c r="R747" s="62">
        <f t="shared" si="3062"/>
        <v>190743</v>
      </c>
      <c r="S747" s="62">
        <f t="shared" si="3063"/>
        <v>190743</v>
      </c>
      <c r="T747" s="62">
        <f t="shared" si="3064"/>
        <v>190743</v>
      </c>
      <c r="U747" s="62">
        <f t="shared" si="3065"/>
        <v>190743</v>
      </c>
      <c r="V747" s="62">
        <f t="shared" si="3066"/>
        <v>190743</v>
      </c>
      <c r="W747" s="62">
        <f t="shared" si="3067"/>
        <v>190743</v>
      </c>
      <c r="X747" s="62">
        <f t="shared" si="3068"/>
        <v>190743</v>
      </c>
      <c r="Y747" s="62">
        <f t="shared" si="3069"/>
        <v>190743</v>
      </c>
      <c r="Z747" s="62">
        <f t="shared" si="3070"/>
        <v>190743</v>
      </c>
      <c r="AA747" s="62">
        <f t="shared" si="3071"/>
        <v>190743</v>
      </c>
      <c r="AB747" s="62">
        <f t="shared" si="3072"/>
        <v>190743</v>
      </c>
      <c r="AC747" s="62">
        <f t="shared" si="3073"/>
        <v>190743</v>
      </c>
      <c r="AD747" s="62">
        <f t="shared" si="3074"/>
        <v>190743</v>
      </c>
      <c r="AE747" s="62">
        <f t="shared" si="3075"/>
        <v>190743</v>
      </c>
      <c r="AF747" s="50"/>
      <c r="AG747" s="50"/>
      <c r="AH747" s="50"/>
      <c r="AI747" s="50"/>
      <c r="AJ747" s="50"/>
      <c r="AK747" s="51"/>
      <c r="AL747" s="50"/>
      <c r="AM747" s="51"/>
      <c r="AN747" s="50"/>
    </row>
    <row r="748" spans="1:40" ht="26.25" outlineLevel="7">
      <c r="A748" s="59" t="s">
        <v>29</v>
      </c>
      <c r="B748" s="60" t="s">
        <v>526</v>
      </c>
      <c r="C748" s="60" t="s">
        <v>589</v>
      </c>
      <c r="D748" s="60" t="s">
        <v>54</v>
      </c>
      <c r="E748" s="60" t="s">
        <v>39</v>
      </c>
      <c r="F748" s="61"/>
      <c r="G748" s="61"/>
      <c r="H748" s="61"/>
      <c r="I748" s="61"/>
      <c r="J748" s="61"/>
      <c r="K748" s="61"/>
      <c r="L748" s="61"/>
      <c r="M748" s="62">
        <v>190743</v>
      </c>
      <c r="N748" s="62">
        <v>190743</v>
      </c>
      <c r="O748" s="62">
        <v>190743</v>
      </c>
      <c r="P748" s="62">
        <v>190743</v>
      </c>
      <c r="Q748" s="62">
        <v>190743</v>
      </c>
      <c r="R748" s="62">
        <v>190743</v>
      </c>
      <c r="S748" s="62">
        <v>190743</v>
      </c>
      <c r="T748" s="62">
        <v>190743</v>
      </c>
      <c r="U748" s="62">
        <v>190743</v>
      </c>
      <c r="V748" s="62">
        <v>190743</v>
      </c>
      <c r="W748" s="62">
        <v>190743</v>
      </c>
      <c r="X748" s="62">
        <v>190743</v>
      </c>
      <c r="Y748" s="62">
        <v>190743</v>
      </c>
      <c r="Z748" s="62">
        <v>190743</v>
      </c>
      <c r="AA748" s="62">
        <v>190743</v>
      </c>
      <c r="AB748" s="62">
        <v>190743</v>
      </c>
      <c r="AC748" s="62">
        <v>190743</v>
      </c>
      <c r="AD748" s="62">
        <v>190743</v>
      </c>
      <c r="AE748" s="62">
        <v>190743</v>
      </c>
      <c r="AF748" s="50"/>
      <c r="AG748" s="50"/>
      <c r="AH748" s="50"/>
      <c r="AI748" s="50"/>
      <c r="AJ748" s="50"/>
      <c r="AK748" s="51"/>
      <c r="AL748" s="50"/>
      <c r="AM748" s="51"/>
      <c r="AN748" s="50"/>
    </row>
    <row r="749" spans="1:40" ht="26.25" outlineLevel="7">
      <c r="A749" s="46" t="s">
        <v>597</v>
      </c>
      <c r="B749" s="47" t="s">
        <v>598</v>
      </c>
      <c r="C749" s="47"/>
      <c r="D749" s="47"/>
      <c r="E749" s="47"/>
      <c r="F749" s="48" t="s">
        <v>18</v>
      </c>
      <c r="G749" s="48"/>
      <c r="H749" s="48"/>
      <c r="I749" s="48"/>
      <c r="J749" s="48"/>
      <c r="K749" s="48"/>
      <c r="L749" s="48"/>
      <c r="M749" s="49">
        <f>M750+M766</f>
        <v>1041283127.76</v>
      </c>
      <c r="N749" s="49">
        <f>N750+N766</f>
        <v>1007983044.9100001</v>
      </c>
      <c r="O749" s="49">
        <f>O750+O766</f>
        <v>28596668.2</v>
      </c>
      <c r="P749" s="49">
        <f>P750+P766</f>
        <v>28596668.2</v>
      </c>
      <c r="Q749" s="49">
        <f>Q750+Q766</f>
        <v>28596668.2</v>
      </c>
      <c r="R749" s="49">
        <f>R750+R766</f>
        <v>28596668.2</v>
      </c>
      <c r="S749" s="49">
        <f>S750+S766</f>
        <v>28596668.2</v>
      </c>
      <c r="T749" s="49">
        <f>T750+T766</f>
        <v>28596668.2</v>
      </c>
      <c r="U749" s="49">
        <f>U750+U766</f>
        <v>28596668.2</v>
      </c>
      <c r="V749" s="49">
        <f>V750+V766</f>
        <v>28596668.2</v>
      </c>
      <c r="W749" s="49">
        <f>W750+W766</f>
        <v>28596668.2</v>
      </c>
      <c r="X749" s="49">
        <f>X750+X766</f>
        <v>28596668.2</v>
      </c>
      <c r="Y749" s="49">
        <f>Y750+Y766</f>
        <v>28596668.2</v>
      </c>
      <c r="Z749" s="49">
        <f>Z750+Z766</f>
        <v>28596668.2</v>
      </c>
      <c r="AA749" s="49">
        <f>AA750+AA766</f>
        <v>28596668.2</v>
      </c>
      <c r="AB749" s="49">
        <f>AB750+AB766</f>
        <v>28596668.2</v>
      </c>
      <c r="AC749" s="49">
        <f>AC750+AC766</f>
        <v>28596668.2</v>
      </c>
      <c r="AD749" s="49">
        <f>AD750+AD766</f>
        <v>28596668.2</v>
      </c>
      <c r="AE749" s="49">
        <f>AE750+AE766</f>
        <v>963216311.6899999</v>
      </c>
      <c r="AF749" s="50">
        <v>0</v>
      </c>
      <c r="AG749" s="50">
        <v>0</v>
      </c>
      <c r="AH749" s="50">
        <v>103270</v>
      </c>
      <c r="AI749" s="50">
        <v>0</v>
      </c>
      <c r="AJ749" s="50">
        <v>0</v>
      </c>
      <c r="AK749" s="51">
        <v>1</v>
      </c>
      <c r="AL749" s="50">
        <v>0</v>
      </c>
      <c r="AM749" s="51">
        <v>0</v>
      </c>
      <c r="AN749" s="50">
        <v>0</v>
      </c>
    </row>
    <row r="750" spans="1:40" ht="15.75" outlineLevel="6">
      <c r="A750" s="46" t="s">
        <v>498</v>
      </c>
      <c r="B750" s="47" t="s">
        <v>598</v>
      </c>
      <c r="C750" s="47" t="s">
        <v>20</v>
      </c>
      <c r="D750" s="47"/>
      <c r="E750" s="47"/>
      <c r="F750" s="48" t="s">
        <v>18</v>
      </c>
      <c r="G750" s="48"/>
      <c r="H750" s="48"/>
      <c r="I750" s="48"/>
      <c r="J750" s="48"/>
      <c r="K750" s="48"/>
      <c r="L750" s="48"/>
      <c r="M750" s="49">
        <f aca="true" t="shared" si="3076" ref="M750:M752">M751</f>
        <v>30349000</v>
      </c>
      <c r="N750" s="49">
        <f aca="true" t="shared" si="3077" ref="N750:N752">N751</f>
        <v>30349000</v>
      </c>
      <c r="O750" s="49">
        <f aca="true" t="shared" si="3078" ref="O750:O752">O751</f>
        <v>0</v>
      </c>
      <c r="P750" s="49">
        <f aca="true" t="shared" si="3079" ref="P750:P752">P751</f>
        <v>0</v>
      </c>
      <c r="Q750" s="49">
        <f aca="true" t="shared" si="3080" ref="Q750:Q752">Q751</f>
        <v>0</v>
      </c>
      <c r="R750" s="49">
        <f aca="true" t="shared" si="3081" ref="R750:R752">R751</f>
        <v>0</v>
      </c>
      <c r="S750" s="49">
        <f aca="true" t="shared" si="3082" ref="S750:S752">S751</f>
        <v>0</v>
      </c>
      <c r="T750" s="49">
        <f aca="true" t="shared" si="3083" ref="T750:T752">T751</f>
        <v>0</v>
      </c>
      <c r="U750" s="49">
        <f aca="true" t="shared" si="3084" ref="U750:U752">U751</f>
        <v>0</v>
      </c>
      <c r="V750" s="49">
        <f aca="true" t="shared" si="3085" ref="V750:V752">V751</f>
        <v>0</v>
      </c>
      <c r="W750" s="49">
        <f aca="true" t="shared" si="3086" ref="W750:W752">W751</f>
        <v>0</v>
      </c>
      <c r="X750" s="49">
        <f aca="true" t="shared" si="3087" ref="X750:X752">X751</f>
        <v>0</v>
      </c>
      <c r="Y750" s="49">
        <f aca="true" t="shared" si="3088" ref="Y750:Y752">Y751</f>
        <v>0</v>
      </c>
      <c r="Z750" s="49">
        <f aca="true" t="shared" si="3089" ref="Z750:Z752">Z751</f>
        <v>0</v>
      </c>
      <c r="AA750" s="49">
        <f aca="true" t="shared" si="3090" ref="AA750:AA752">AA751</f>
        <v>0</v>
      </c>
      <c r="AB750" s="49">
        <f aca="true" t="shared" si="3091" ref="AB750:AB752">AB751</f>
        <v>0</v>
      </c>
      <c r="AC750" s="49">
        <f aca="true" t="shared" si="3092" ref="AC750:AC752">AC751</f>
        <v>0</v>
      </c>
      <c r="AD750" s="49">
        <f aca="true" t="shared" si="3093" ref="AD750:AD752">AD751</f>
        <v>0</v>
      </c>
      <c r="AE750" s="49">
        <f aca="true" t="shared" si="3094" ref="AE750:AE752">AE751</f>
        <v>26571117.339999996</v>
      </c>
      <c r="AF750" s="50">
        <v>0</v>
      </c>
      <c r="AG750" s="50">
        <v>0</v>
      </c>
      <c r="AH750" s="50">
        <v>363690.41</v>
      </c>
      <c r="AI750" s="50">
        <v>0</v>
      </c>
      <c r="AJ750" s="50">
        <v>4625.59</v>
      </c>
      <c r="AK750" s="51">
        <v>0.9874412461038891</v>
      </c>
      <c r="AL750" s="50">
        <v>0</v>
      </c>
      <c r="AM750" s="51">
        <v>0</v>
      </c>
      <c r="AN750" s="50">
        <v>0</v>
      </c>
    </row>
    <row r="751" spans="1:40" ht="15.75" outlineLevel="7">
      <c r="A751" s="52" t="s">
        <v>599</v>
      </c>
      <c r="B751" s="53" t="s">
        <v>598</v>
      </c>
      <c r="C751" s="53" t="s">
        <v>73</v>
      </c>
      <c r="D751" s="53"/>
      <c r="E751" s="53"/>
      <c r="F751" s="54" t="s">
        <v>18</v>
      </c>
      <c r="G751" s="54"/>
      <c r="H751" s="54"/>
      <c r="I751" s="54"/>
      <c r="J751" s="54"/>
      <c r="K751" s="54"/>
      <c r="L751" s="54"/>
      <c r="M751" s="55">
        <f t="shared" si="3076"/>
        <v>30349000</v>
      </c>
      <c r="N751" s="55">
        <f t="shared" si="3077"/>
        <v>30349000</v>
      </c>
      <c r="O751" s="55">
        <f t="shared" si="3078"/>
        <v>0</v>
      </c>
      <c r="P751" s="55">
        <f t="shared" si="3079"/>
        <v>0</v>
      </c>
      <c r="Q751" s="55">
        <f t="shared" si="3080"/>
        <v>0</v>
      </c>
      <c r="R751" s="55">
        <f t="shared" si="3081"/>
        <v>0</v>
      </c>
      <c r="S751" s="55">
        <f t="shared" si="3082"/>
        <v>0</v>
      </c>
      <c r="T751" s="55">
        <f t="shared" si="3083"/>
        <v>0</v>
      </c>
      <c r="U751" s="55">
        <f t="shared" si="3084"/>
        <v>0</v>
      </c>
      <c r="V751" s="55">
        <f t="shared" si="3085"/>
        <v>0</v>
      </c>
      <c r="W751" s="55">
        <f t="shared" si="3086"/>
        <v>0</v>
      </c>
      <c r="X751" s="55">
        <f t="shared" si="3087"/>
        <v>0</v>
      </c>
      <c r="Y751" s="55">
        <f t="shared" si="3088"/>
        <v>0</v>
      </c>
      <c r="Z751" s="55">
        <f t="shared" si="3089"/>
        <v>0</v>
      </c>
      <c r="AA751" s="55">
        <f t="shared" si="3090"/>
        <v>0</v>
      </c>
      <c r="AB751" s="55">
        <f t="shared" si="3091"/>
        <v>0</v>
      </c>
      <c r="AC751" s="55">
        <f t="shared" si="3092"/>
        <v>0</v>
      </c>
      <c r="AD751" s="55">
        <f t="shared" si="3093"/>
        <v>0</v>
      </c>
      <c r="AE751" s="55">
        <f t="shared" si="3094"/>
        <v>26571117.339999996</v>
      </c>
      <c r="AF751" s="50">
        <v>0</v>
      </c>
      <c r="AG751" s="50">
        <v>0</v>
      </c>
      <c r="AH751" s="50">
        <v>363690.41</v>
      </c>
      <c r="AI751" s="50">
        <v>0</v>
      </c>
      <c r="AJ751" s="50">
        <v>4625.59</v>
      </c>
      <c r="AK751" s="51">
        <v>0.9874412461038891</v>
      </c>
      <c r="AL751" s="50">
        <v>0</v>
      </c>
      <c r="AM751" s="51">
        <v>0</v>
      </c>
      <c r="AN751" s="50">
        <v>0</v>
      </c>
    </row>
    <row r="752" spans="1:40" ht="15.75" outlineLevel="7">
      <c r="A752" s="59" t="s">
        <v>468</v>
      </c>
      <c r="B752" s="60" t="s">
        <v>598</v>
      </c>
      <c r="C752" s="60" t="s">
        <v>73</v>
      </c>
      <c r="D752" s="60" t="s">
        <v>24</v>
      </c>
      <c r="E752" s="60"/>
      <c r="F752" s="61" t="s">
        <v>18</v>
      </c>
      <c r="G752" s="61"/>
      <c r="H752" s="61"/>
      <c r="I752" s="61"/>
      <c r="J752" s="61"/>
      <c r="K752" s="61"/>
      <c r="L752" s="61"/>
      <c r="M752" s="62">
        <f t="shared" si="3076"/>
        <v>30349000</v>
      </c>
      <c r="N752" s="62">
        <f t="shared" si="3077"/>
        <v>30349000</v>
      </c>
      <c r="O752" s="62">
        <f t="shared" si="3078"/>
        <v>0</v>
      </c>
      <c r="P752" s="62">
        <f t="shared" si="3079"/>
        <v>0</v>
      </c>
      <c r="Q752" s="62">
        <f t="shared" si="3080"/>
        <v>0</v>
      </c>
      <c r="R752" s="62">
        <f t="shared" si="3081"/>
        <v>0</v>
      </c>
      <c r="S752" s="62">
        <f t="shared" si="3082"/>
        <v>0</v>
      </c>
      <c r="T752" s="62">
        <f t="shared" si="3083"/>
        <v>0</v>
      </c>
      <c r="U752" s="62">
        <f t="shared" si="3084"/>
        <v>0</v>
      </c>
      <c r="V752" s="62">
        <f t="shared" si="3085"/>
        <v>0</v>
      </c>
      <c r="W752" s="62">
        <f t="shared" si="3086"/>
        <v>0</v>
      </c>
      <c r="X752" s="62">
        <f t="shared" si="3087"/>
        <v>0</v>
      </c>
      <c r="Y752" s="62">
        <f t="shared" si="3088"/>
        <v>0</v>
      </c>
      <c r="Z752" s="62">
        <f t="shared" si="3089"/>
        <v>0</v>
      </c>
      <c r="AA752" s="62">
        <f t="shared" si="3090"/>
        <v>0</v>
      </c>
      <c r="AB752" s="62">
        <f t="shared" si="3091"/>
        <v>0</v>
      </c>
      <c r="AC752" s="62">
        <f t="shared" si="3092"/>
        <v>0</v>
      </c>
      <c r="AD752" s="62">
        <f t="shared" si="3093"/>
        <v>0</v>
      </c>
      <c r="AE752" s="62">
        <f t="shared" si="3094"/>
        <v>26571117.339999996</v>
      </c>
      <c r="AF752" s="50">
        <v>0</v>
      </c>
      <c r="AG752" s="50">
        <v>0</v>
      </c>
      <c r="AH752" s="50">
        <v>363690.41</v>
      </c>
      <c r="AI752" s="50">
        <v>0</v>
      </c>
      <c r="AJ752" s="50">
        <v>4625.59</v>
      </c>
      <c r="AK752" s="51">
        <v>0.9874412461038891</v>
      </c>
      <c r="AL752" s="50">
        <v>0</v>
      </c>
      <c r="AM752" s="51">
        <v>0</v>
      </c>
      <c r="AN752" s="50">
        <v>0</v>
      </c>
    </row>
    <row r="753" spans="1:40" ht="15.75" outlineLevel="6">
      <c r="A753" s="59" t="s">
        <v>600</v>
      </c>
      <c r="B753" s="60" t="s">
        <v>598</v>
      </c>
      <c r="C753" s="60" t="s">
        <v>73</v>
      </c>
      <c r="D753" s="60" t="s">
        <v>156</v>
      </c>
      <c r="E753" s="60"/>
      <c r="F753" s="61" t="s">
        <v>18</v>
      </c>
      <c r="G753" s="61"/>
      <c r="H753" s="61"/>
      <c r="I753" s="61"/>
      <c r="J753" s="61"/>
      <c r="K753" s="61"/>
      <c r="L753" s="61"/>
      <c r="M753" s="62">
        <f>M754+M757+M760+M763</f>
        <v>30349000</v>
      </c>
      <c r="N753" s="62">
        <f>N754+N757+N760+N763</f>
        <v>30349000</v>
      </c>
      <c r="O753" s="62">
        <f>O754+O757+O760+O763</f>
        <v>0</v>
      </c>
      <c r="P753" s="62">
        <f>P754+P757+P760+P763</f>
        <v>0</v>
      </c>
      <c r="Q753" s="62">
        <f>Q754+Q757+Q760+Q763</f>
        <v>0</v>
      </c>
      <c r="R753" s="62">
        <f>R754+R757+R760+R763</f>
        <v>0</v>
      </c>
      <c r="S753" s="62">
        <f>S754+S757+S760+S763</f>
        <v>0</v>
      </c>
      <c r="T753" s="62">
        <f>T754+T757+T760+T763</f>
        <v>0</v>
      </c>
      <c r="U753" s="62">
        <f>U754+U757+U760+U763</f>
        <v>0</v>
      </c>
      <c r="V753" s="62">
        <f>V754+V757+V760+V763</f>
        <v>0</v>
      </c>
      <c r="W753" s="62">
        <f>W754+W757+W760+W763</f>
        <v>0</v>
      </c>
      <c r="X753" s="62">
        <f>X754+X757+X760+X763</f>
        <v>0</v>
      </c>
      <c r="Y753" s="62">
        <f>Y754+Y757+Y760+Y763</f>
        <v>0</v>
      </c>
      <c r="Z753" s="62">
        <f>Z754+Z757+Z760+Z763</f>
        <v>0</v>
      </c>
      <c r="AA753" s="62">
        <f>AA754+AA757+AA760+AA763</f>
        <v>0</v>
      </c>
      <c r="AB753" s="62">
        <f>AB754+AB757+AB760+AB763</f>
        <v>0</v>
      </c>
      <c r="AC753" s="62">
        <f>AC754+AC757+AC760+AC763</f>
        <v>0</v>
      </c>
      <c r="AD753" s="62">
        <f>AD754+AD757+AD760+AD763</f>
        <v>0</v>
      </c>
      <c r="AE753" s="62">
        <f>AE754+AE757+AE760+AE763</f>
        <v>26571117.339999996</v>
      </c>
      <c r="AF753" s="50">
        <v>0</v>
      </c>
      <c r="AG753" s="50">
        <v>0</v>
      </c>
      <c r="AH753" s="50">
        <v>392770</v>
      </c>
      <c r="AI753" s="50">
        <v>0</v>
      </c>
      <c r="AJ753" s="50">
        <v>7230</v>
      </c>
      <c r="AK753" s="51">
        <v>0.981925</v>
      </c>
      <c r="AL753" s="50">
        <v>0</v>
      </c>
      <c r="AM753" s="51">
        <v>0</v>
      </c>
      <c r="AN753" s="50">
        <v>0</v>
      </c>
    </row>
    <row r="754" spans="1:40" ht="50.25" outlineLevel="7">
      <c r="A754" s="59" t="s">
        <v>601</v>
      </c>
      <c r="B754" s="60" t="s">
        <v>598</v>
      </c>
      <c r="C754" s="60" t="s">
        <v>73</v>
      </c>
      <c r="D754" s="60" t="s">
        <v>602</v>
      </c>
      <c r="E754" s="60"/>
      <c r="F754" s="61" t="s">
        <v>18</v>
      </c>
      <c r="G754" s="61"/>
      <c r="H754" s="61"/>
      <c r="I754" s="61"/>
      <c r="J754" s="61"/>
      <c r="K754" s="61"/>
      <c r="L754" s="61"/>
      <c r="M754" s="62">
        <f aca="true" t="shared" si="3095" ref="M754:M755">M755</f>
        <v>1200000</v>
      </c>
      <c r="N754" s="62">
        <f aca="true" t="shared" si="3096" ref="N754:N755">N755</f>
        <v>1200000</v>
      </c>
      <c r="O754" s="62">
        <f aca="true" t="shared" si="3097" ref="O754:O755">O755</f>
        <v>0</v>
      </c>
      <c r="P754" s="62">
        <f aca="true" t="shared" si="3098" ref="P754:P755">P755</f>
        <v>0</v>
      </c>
      <c r="Q754" s="62">
        <f aca="true" t="shared" si="3099" ref="Q754:Q755">Q755</f>
        <v>0</v>
      </c>
      <c r="R754" s="62">
        <f aca="true" t="shared" si="3100" ref="R754:R755">R755</f>
        <v>0</v>
      </c>
      <c r="S754" s="62">
        <f aca="true" t="shared" si="3101" ref="S754:S755">S755</f>
        <v>0</v>
      </c>
      <c r="T754" s="62">
        <f aca="true" t="shared" si="3102" ref="T754:T755">T755</f>
        <v>0</v>
      </c>
      <c r="U754" s="62">
        <f aca="true" t="shared" si="3103" ref="U754:U755">U755</f>
        <v>0</v>
      </c>
      <c r="V754" s="62">
        <f aca="true" t="shared" si="3104" ref="V754:V755">V755</f>
        <v>0</v>
      </c>
      <c r="W754" s="62">
        <f aca="true" t="shared" si="3105" ref="W754:W755">W755</f>
        <v>0</v>
      </c>
      <c r="X754" s="62">
        <f aca="true" t="shared" si="3106" ref="X754:X755">X755</f>
        <v>0</v>
      </c>
      <c r="Y754" s="62">
        <f aca="true" t="shared" si="3107" ref="Y754:Y755">Y755</f>
        <v>0</v>
      </c>
      <c r="Z754" s="62">
        <f aca="true" t="shared" si="3108" ref="Z754:Z755">Z755</f>
        <v>0</v>
      </c>
      <c r="AA754" s="62">
        <f aca="true" t="shared" si="3109" ref="AA754:AA755">AA755</f>
        <v>0</v>
      </c>
      <c r="AB754" s="62">
        <f aca="true" t="shared" si="3110" ref="AB754:AB755">AB755</f>
        <v>0</v>
      </c>
      <c r="AC754" s="62">
        <f aca="true" t="shared" si="3111" ref="AC754:AC755">AC755</f>
        <v>0</v>
      </c>
      <c r="AD754" s="62">
        <f aca="true" t="shared" si="3112" ref="AD754:AD755">AD755</f>
        <v>0</v>
      </c>
      <c r="AE754" s="62">
        <f aca="true" t="shared" si="3113" ref="AE754:AE755">AE755</f>
        <v>1132655.67</v>
      </c>
      <c r="AF754" s="50">
        <v>0</v>
      </c>
      <c r="AG754" s="50">
        <v>0</v>
      </c>
      <c r="AH754" s="50">
        <v>392770</v>
      </c>
      <c r="AI754" s="50">
        <v>0</v>
      </c>
      <c r="AJ754" s="50">
        <v>7230</v>
      </c>
      <c r="AK754" s="51">
        <v>0.981925</v>
      </c>
      <c r="AL754" s="50">
        <v>0</v>
      </c>
      <c r="AM754" s="51">
        <v>0</v>
      </c>
      <c r="AN754" s="50">
        <v>0</v>
      </c>
    </row>
    <row r="755" spans="1:40" ht="15.75" outlineLevel="7">
      <c r="A755" s="59" t="s">
        <v>240</v>
      </c>
      <c r="B755" s="60" t="s">
        <v>598</v>
      </c>
      <c r="C755" s="60" t="s">
        <v>73</v>
      </c>
      <c r="D755" s="60" t="s">
        <v>602</v>
      </c>
      <c r="E755" s="60" t="s">
        <v>48</v>
      </c>
      <c r="F755" s="61" t="s">
        <v>18</v>
      </c>
      <c r="G755" s="61"/>
      <c r="H755" s="61"/>
      <c r="I755" s="61"/>
      <c r="J755" s="61"/>
      <c r="K755" s="61"/>
      <c r="L755" s="61"/>
      <c r="M755" s="62">
        <f t="shared" si="3095"/>
        <v>1200000</v>
      </c>
      <c r="N755" s="62">
        <f t="shared" si="3096"/>
        <v>1200000</v>
      </c>
      <c r="O755" s="62">
        <f t="shared" si="3097"/>
        <v>0</v>
      </c>
      <c r="P755" s="62">
        <f t="shared" si="3098"/>
        <v>0</v>
      </c>
      <c r="Q755" s="62">
        <f t="shared" si="3099"/>
        <v>0</v>
      </c>
      <c r="R755" s="62">
        <f t="shared" si="3100"/>
        <v>0</v>
      </c>
      <c r="S755" s="62">
        <f t="shared" si="3101"/>
        <v>0</v>
      </c>
      <c r="T755" s="62">
        <f t="shared" si="3102"/>
        <v>0</v>
      </c>
      <c r="U755" s="62">
        <f t="shared" si="3103"/>
        <v>0</v>
      </c>
      <c r="V755" s="62">
        <f t="shared" si="3104"/>
        <v>0</v>
      </c>
      <c r="W755" s="62">
        <f t="shared" si="3105"/>
        <v>0</v>
      </c>
      <c r="X755" s="62">
        <f t="shared" si="3106"/>
        <v>0</v>
      </c>
      <c r="Y755" s="62">
        <f t="shared" si="3107"/>
        <v>0</v>
      </c>
      <c r="Z755" s="62">
        <f t="shared" si="3108"/>
        <v>0</v>
      </c>
      <c r="AA755" s="62">
        <f t="shared" si="3109"/>
        <v>0</v>
      </c>
      <c r="AB755" s="62">
        <f t="shared" si="3110"/>
        <v>0</v>
      </c>
      <c r="AC755" s="62">
        <f t="shared" si="3111"/>
        <v>0</v>
      </c>
      <c r="AD755" s="62">
        <f t="shared" si="3112"/>
        <v>0</v>
      </c>
      <c r="AE755" s="62">
        <f t="shared" si="3113"/>
        <v>1132655.67</v>
      </c>
      <c r="AF755" s="50">
        <v>0</v>
      </c>
      <c r="AG755" s="50">
        <v>0</v>
      </c>
      <c r="AH755" s="50">
        <v>392770</v>
      </c>
      <c r="AI755" s="50">
        <v>0</v>
      </c>
      <c r="AJ755" s="50">
        <v>7230</v>
      </c>
      <c r="AK755" s="51">
        <v>0.981925</v>
      </c>
      <c r="AL755" s="50">
        <v>0</v>
      </c>
      <c r="AM755" s="51">
        <v>0</v>
      </c>
      <c r="AN755" s="50">
        <v>0</v>
      </c>
    </row>
    <row r="756" spans="1:40" ht="15.75" outlineLevel="5">
      <c r="A756" s="59" t="s">
        <v>603</v>
      </c>
      <c r="B756" s="60" t="s">
        <v>598</v>
      </c>
      <c r="C756" s="60" t="s">
        <v>73</v>
      </c>
      <c r="D756" s="60" t="s">
        <v>602</v>
      </c>
      <c r="E756" s="60" t="s">
        <v>70</v>
      </c>
      <c r="F756" s="61" t="s">
        <v>18</v>
      </c>
      <c r="G756" s="61"/>
      <c r="H756" s="61"/>
      <c r="I756" s="61"/>
      <c r="J756" s="61"/>
      <c r="K756" s="61"/>
      <c r="L756" s="61"/>
      <c r="M756" s="62">
        <v>1200000</v>
      </c>
      <c r="N756" s="62">
        <v>1200000</v>
      </c>
      <c r="O756" s="62"/>
      <c r="P756" s="62"/>
      <c r="Q756" s="62"/>
      <c r="R756" s="62"/>
      <c r="S756" s="62"/>
      <c r="T756" s="62"/>
      <c r="U756" s="62"/>
      <c r="V756" s="62"/>
      <c r="W756" s="62"/>
      <c r="X756" s="62"/>
      <c r="Y756" s="62"/>
      <c r="Z756" s="62"/>
      <c r="AA756" s="62"/>
      <c r="AB756" s="62"/>
      <c r="AC756" s="62"/>
      <c r="AD756" s="62"/>
      <c r="AE756" s="62">
        <v>1132655.67</v>
      </c>
      <c r="AF756" s="50">
        <v>0</v>
      </c>
      <c r="AG756" s="50">
        <v>0</v>
      </c>
      <c r="AH756" s="50">
        <v>49235732.32</v>
      </c>
      <c r="AI756" s="50">
        <v>0</v>
      </c>
      <c r="AJ756" s="50">
        <v>675410.68</v>
      </c>
      <c r="AK756" s="51">
        <v>0.9864677376753324</v>
      </c>
      <c r="AL756" s="50">
        <v>0</v>
      </c>
      <c r="AM756" s="51">
        <v>0</v>
      </c>
      <c r="AN756" s="50">
        <v>0</v>
      </c>
    </row>
    <row r="757" spans="1:40" ht="78" outlineLevel="6">
      <c r="A757" s="59" t="s">
        <v>604</v>
      </c>
      <c r="B757" s="60" t="s">
        <v>598</v>
      </c>
      <c r="C757" s="60" t="s">
        <v>73</v>
      </c>
      <c r="D757" s="60" t="s">
        <v>605</v>
      </c>
      <c r="E757" s="60"/>
      <c r="F757" s="61" t="s">
        <v>18</v>
      </c>
      <c r="G757" s="61"/>
      <c r="H757" s="61"/>
      <c r="I757" s="61"/>
      <c r="J757" s="61"/>
      <c r="K757" s="61"/>
      <c r="L757" s="61"/>
      <c r="M757" s="62">
        <f aca="true" t="shared" si="3114" ref="M757:M758">M758</f>
        <v>27000000</v>
      </c>
      <c r="N757" s="62">
        <f aca="true" t="shared" si="3115" ref="N757:N758">N758</f>
        <v>27000000</v>
      </c>
      <c r="O757" s="62">
        <f aca="true" t="shared" si="3116" ref="O757:O758">O758</f>
        <v>0</v>
      </c>
      <c r="P757" s="62">
        <f aca="true" t="shared" si="3117" ref="P757:P758">P758</f>
        <v>0</v>
      </c>
      <c r="Q757" s="62">
        <f aca="true" t="shared" si="3118" ref="Q757:Q758">Q758</f>
        <v>0</v>
      </c>
      <c r="R757" s="62">
        <f aca="true" t="shared" si="3119" ref="R757:R758">R758</f>
        <v>0</v>
      </c>
      <c r="S757" s="62">
        <f aca="true" t="shared" si="3120" ref="S757:S758">S758</f>
        <v>0</v>
      </c>
      <c r="T757" s="62">
        <f aca="true" t="shared" si="3121" ref="T757:T758">T758</f>
        <v>0</v>
      </c>
      <c r="U757" s="62">
        <f aca="true" t="shared" si="3122" ref="U757:U758">U758</f>
        <v>0</v>
      </c>
      <c r="V757" s="62">
        <f aca="true" t="shared" si="3123" ref="V757:V758">V758</f>
        <v>0</v>
      </c>
      <c r="W757" s="62">
        <f aca="true" t="shared" si="3124" ref="W757:W758">W758</f>
        <v>0</v>
      </c>
      <c r="X757" s="62">
        <f aca="true" t="shared" si="3125" ref="X757:X758">X758</f>
        <v>0</v>
      </c>
      <c r="Y757" s="62">
        <f aca="true" t="shared" si="3126" ref="Y757:Y758">Y758</f>
        <v>0</v>
      </c>
      <c r="Z757" s="62">
        <f aca="true" t="shared" si="3127" ref="Z757:Z758">Z758</f>
        <v>0</v>
      </c>
      <c r="AA757" s="62">
        <f aca="true" t="shared" si="3128" ref="AA757:AA758">AA758</f>
        <v>0</v>
      </c>
      <c r="AB757" s="62">
        <f aca="true" t="shared" si="3129" ref="AB757:AB758">AB758</f>
        <v>0</v>
      </c>
      <c r="AC757" s="62">
        <f aca="true" t="shared" si="3130" ref="AC757:AC758">AC758</f>
        <v>0</v>
      </c>
      <c r="AD757" s="62">
        <f aca="true" t="shared" si="3131" ref="AD757:AD758">AD758</f>
        <v>0</v>
      </c>
      <c r="AE757" s="62">
        <f aca="true" t="shared" si="3132" ref="AE757:AE758">AE758</f>
        <v>23783827.95</v>
      </c>
      <c r="AF757" s="50">
        <v>0</v>
      </c>
      <c r="AG757" s="50">
        <v>0</v>
      </c>
      <c r="AH757" s="50">
        <v>47404084</v>
      </c>
      <c r="AI757" s="50">
        <v>0</v>
      </c>
      <c r="AJ757" s="50">
        <v>667059</v>
      </c>
      <c r="AK757" s="51">
        <v>0.9861235044900014</v>
      </c>
      <c r="AL757" s="50">
        <v>0</v>
      </c>
      <c r="AM757" s="51">
        <v>0</v>
      </c>
      <c r="AN757" s="50">
        <v>0</v>
      </c>
    </row>
    <row r="758" spans="1:40" ht="26.25" outlineLevel="7">
      <c r="A758" s="59" t="s">
        <v>444</v>
      </c>
      <c r="B758" s="60" t="s">
        <v>598</v>
      </c>
      <c r="C758" s="60" t="s">
        <v>73</v>
      </c>
      <c r="D758" s="60" t="s">
        <v>605</v>
      </c>
      <c r="E758" s="60" t="s">
        <v>100</v>
      </c>
      <c r="F758" s="61" t="s">
        <v>18</v>
      </c>
      <c r="G758" s="61"/>
      <c r="H758" s="61"/>
      <c r="I758" s="61"/>
      <c r="J758" s="61"/>
      <c r="K758" s="61"/>
      <c r="L758" s="61"/>
      <c r="M758" s="62">
        <f t="shared" si="3114"/>
        <v>27000000</v>
      </c>
      <c r="N758" s="62">
        <f t="shared" si="3115"/>
        <v>27000000</v>
      </c>
      <c r="O758" s="62">
        <f t="shared" si="3116"/>
        <v>0</v>
      </c>
      <c r="P758" s="62">
        <f t="shared" si="3117"/>
        <v>0</v>
      </c>
      <c r="Q758" s="62">
        <f t="shared" si="3118"/>
        <v>0</v>
      </c>
      <c r="R758" s="62">
        <f t="shared" si="3119"/>
        <v>0</v>
      </c>
      <c r="S758" s="62">
        <f t="shared" si="3120"/>
        <v>0</v>
      </c>
      <c r="T758" s="62">
        <f t="shared" si="3121"/>
        <v>0</v>
      </c>
      <c r="U758" s="62">
        <f t="shared" si="3122"/>
        <v>0</v>
      </c>
      <c r="V758" s="62">
        <f t="shared" si="3123"/>
        <v>0</v>
      </c>
      <c r="W758" s="62">
        <f t="shared" si="3124"/>
        <v>0</v>
      </c>
      <c r="X758" s="62">
        <f t="shared" si="3125"/>
        <v>0</v>
      </c>
      <c r="Y758" s="62">
        <f t="shared" si="3126"/>
        <v>0</v>
      </c>
      <c r="Z758" s="62">
        <f t="shared" si="3127"/>
        <v>0</v>
      </c>
      <c r="AA758" s="62">
        <f t="shared" si="3128"/>
        <v>0</v>
      </c>
      <c r="AB758" s="62">
        <f t="shared" si="3129"/>
        <v>0</v>
      </c>
      <c r="AC758" s="62">
        <f t="shared" si="3130"/>
        <v>0</v>
      </c>
      <c r="AD758" s="62">
        <f t="shared" si="3131"/>
        <v>0</v>
      </c>
      <c r="AE758" s="62">
        <f t="shared" si="3132"/>
        <v>23783827.95</v>
      </c>
      <c r="AF758" s="50">
        <v>0</v>
      </c>
      <c r="AG758" s="50">
        <v>0</v>
      </c>
      <c r="AH758" s="50">
        <v>47404084</v>
      </c>
      <c r="AI758" s="50">
        <v>0</v>
      </c>
      <c r="AJ758" s="50">
        <v>667059</v>
      </c>
      <c r="AK758" s="51">
        <v>0.9861235044900014</v>
      </c>
      <c r="AL758" s="50">
        <v>0</v>
      </c>
      <c r="AM758" s="51">
        <v>0</v>
      </c>
      <c r="AN758" s="50">
        <v>0</v>
      </c>
    </row>
    <row r="759" spans="1:40" ht="15.75" outlineLevel="7">
      <c r="A759" s="59" t="s">
        <v>451</v>
      </c>
      <c r="B759" s="60" t="s">
        <v>598</v>
      </c>
      <c r="C759" s="60" t="s">
        <v>73</v>
      </c>
      <c r="D759" s="60" t="s">
        <v>605</v>
      </c>
      <c r="E759" s="60" t="s">
        <v>145</v>
      </c>
      <c r="F759" s="61" t="s">
        <v>18</v>
      </c>
      <c r="G759" s="61"/>
      <c r="H759" s="61"/>
      <c r="I759" s="61"/>
      <c r="J759" s="61"/>
      <c r="K759" s="61"/>
      <c r="L759" s="61"/>
      <c r="M759" s="62">
        <v>27000000</v>
      </c>
      <c r="N759" s="62">
        <v>27000000</v>
      </c>
      <c r="O759" s="62"/>
      <c r="P759" s="62"/>
      <c r="Q759" s="62"/>
      <c r="R759" s="62"/>
      <c r="S759" s="62"/>
      <c r="T759" s="62"/>
      <c r="U759" s="62"/>
      <c r="V759" s="62"/>
      <c r="W759" s="62"/>
      <c r="X759" s="62"/>
      <c r="Y759" s="62"/>
      <c r="Z759" s="62"/>
      <c r="AA759" s="62"/>
      <c r="AB759" s="62"/>
      <c r="AC759" s="62"/>
      <c r="AD759" s="62"/>
      <c r="AE759" s="62">
        <v>23783827.95</v>
      </c>
      <c r="AF759" s="50">
        <v>0</v>
      </c>
      <c r="AG759" s="50">
        <v>0</v>
      </c>
      <c r="AH759" s="50">
        <v>47404084</v>
      </c>
      <c r="AI759" s="50">
        <v>0</v>
      </c>
      <c r="AJ759" s="50">
        <v>667059</v>
      </c>
      <c r="AK759" s="51">
        <v>0.9861235044900014</v>
      </c>
      <c r="AL759" s="50">
        <v>0</v>
      </c>
      <c r="AM759" s="51">
        <v>0</v>
      </c>
      <c r="AN759" s="50">
        <v>0</v>
      </c>
    </row>
    <row r="760" spans="1:40" ht="38.25" outlineLevel="6">
      <c r="A760" s="59" t="s">
        <v>606</v>
      </c>
      <c r="B760" s="60" t="s">
        <v>598</v>
      </c>
      <c r="C760" s="60" t="s">
        <v>73</v>
      </c>
      <c r="D760" s="60" t="s">
        <v>607</v>
      </c>
      <c r="E760" s="60"/>
      <c r="F760" s="61" t="s">
        <v>18</v>
      </c>
      <c r="G760" s="61"/>
      <c r="H760" s="61"/>
      <c r="I760" s="61"/>
      <c r="J760" s="61"/>
      <c r="K760" s="61"/>
      <c r="L760" s="61"/>
      <c r="M760" s="62">
        <f aca="true" t="shared" si="3133" ref="M760:M761">M761</f>
        <v>1949000</v>
      </c>
      <c r="N760" s="62">
        <f aca="true" t="shared" si="3134" ref="N760:N761">N761</f>
        <v>1949000</v>
      </c>
      <c r="O760" s="62">
        <f aca="true" t="shared" si="3135" ref="O760:O761">O761</f>
        <v>0</v>
      </c>
      <c r="P760" s="62">
        <f aca="true" t="shared" si="3136" ref="P760:P761">P761</f>
        <v>0</v>
      </c>
      <c r="Q760" s="62">
        <f aca="true" t="shared" si="3137" ref="Q760:Q761">Q761</f>
        <v>0</v>
      </c>
      <c r="R760" s="62">
        <f aca="true" t="shared" si="3138" ref="R760:R761">R761</f>
        <v>0</v>
      </c>
      <c r="S760" s="62">
        <f aca="true" t="shared" si="3139" ref="S760:S761">S761</f>
        <v>0</v>
      </c>
      <c r="T760" s="62">
        <f aca="true" t="shared" si="3140" ref="T760:T761">T761</f>
        <v>0</v>
      </c>
      <c r="U760" s="62">
        <f aca="true" t="shared" si="3141" ref="U760:U761">U761</f>
        <v>0</v>
      </c>
      <c r="V760" s="62">
        <f aca="true" t="shared" si="3142" ref="V760:V761">V761</f>
        <v>0</v>
      </c>
      <c r="W760" s="62">
        <f aca="true" t="shared" si="3143" ref="W760:W761">W761</f>
        <v>0</v>
      </c>
      <c r="X760" s="62">
        <f aca="true" t="shared" si="3144" ref="X760:X761">X761</f>
        <v>0</v>
      </c>
      <c r="Y760" s="62">
        <f aca="true" t="shared" si="3145" ref="Y760:Y761">Y761</f>
        <v>0</v>
      </c>
      <c r="Z760" s="62">
        <f aca="true" t="shared" si="3146" ref="Z760:Z761">Z761</f>
        <v>0</v>
      </c>
      <c r="AA760" s="62">
        <f aca="true" t="shared" si="3147" ref="AA760:AA761">AA761</f>
        <v>0</v>
      </c>
      <c r="AB760" s="62">
        <f aca="true" t="shared" si="3148" ref="AB760:AB761">AB761</f>
        <v>0</v>
      </c>
      <c r="AC760" s="62">
        <f aca="true" t="shared" si="3149" ref="AC760:AC761">AC761</f>
        <v>0</v>
      </c>
      <c r="AD760" s="62">
        <f aca="true" t="shared" si="3150" ref="AD760:AD761">AD761</f>
        <v>0</v>
      </c>
      <c r="AE760" s="62">
        <f aca="true" t="shared" si="3151" ref="AE760:AE761">AE761</f>
        <v>1616510.29</v>
      </c>
      <c r="AF760" s="50">
        <v>0</v>
      </c>
      <c r="AG760" s="50">
        <v>0</v>
      </c>
      <c r="AH760" s="50">
        <v>1831648.32</v>
      </c>
      <c r="AI760" s="50">
        <v>0</v>
      </c>
      <c r="AJ760" s="50">
        <v>8351.68</v>
      </c>
      <c r="AK760" s="51">
        <v>0.9954610434782609</v>
      </c>
      <c r="AL760" s="50">
        <v>0</v>
      </c>
      <c r="AM760" s="51">
        <v>0</v>
      </c>
      <c r="AN760" s="50">
        <v>0</v>
      </c>
    </row>
    <row r="761" spans="1:40" ht="15.75" outlineLevel="7">
      <c r="A761" s="59" t="s">
        <v>240</v>
      </c>
      <c r="B761" s="60" t="s">
        <v>598</v>
      </c>
      <c r="C761" s="60" t="s">
        <v>73</v>
      </c>
      <c r="D761" s="60" t="s">
        <v>607</v>
      </c>
      <c r="E761" s="60" t="s">
        <v>48</v>
      </c>
      <c r="F761" s="61" t="s">
        <v>18</v>
      </c>
      <c r="G761" s="61"/>
      <c r="H761" s="61"/>
      <c r="I761" s="61"/>
      <c r="J761" s="61"/>
      <c r="K761" s="61"/>
      <c r="L761" s="61"/>
      <c r="M761" s="62">
        <f t="shared" si="3133"/>
        <v>1949000</v>
      </c>
      <c r="N761" s="62">
        <f t="shared" si="3134"/>
        <v>1949000</v>
      </c>
      <c r="O761" s="62">
        <f t="shared" si="3135"/>
        <v>0</v>
      </c>
      <c r="P761" s="62">
        <f t="shared" si="3136"/>
        <v>0</v>
      </c>
      <c r="Q761" s="62">
        <f t="shared" si="3137"/>
        <v>0</v>
      </c>
      <c r="R761" s="62">
        <f t="shared" si="3138"/>
        <v>0</v>
      </c>
      <c r="S761" s="62">
        <f t="shared" si="3139"/>
        <v>0</v>
      </c>
      <c r="T761" s="62">
        <f t="shared" si="3140"/>
        <v>0</v>
      </c>
      <c r="U761" s="62">
        <f t="shared" si="3141"/>
        <v>0</v>
      </c>
      <c r="V761" s="62">
        <f t="shared" si="3142"/>
        <v>0</v>
      </c>
      <c r="W761" s="62">
        <f t="shared" si="3143"/>
        <v>0</v>
      </c>
      <c r="X761" s="62">
        <f t="shared" si="3144"/>
        <v>0</v>
      </c>
      <c r="Y761" s="62">
        <f t="shared" si="3145"/>
        <v>0</v>
      </c>
      <c r="Z761" s="62">
        <f t="shared" si="3146"/>
        <v>0</v>
      </c>
      <c r="AA761" s="62">
        <f t="shared" si="3147"/>
        <v>0</v>
      </c>
      <c r="AB761" s="62">
        <f t="shared" si="3148"/>
        <v>0</v>
      </c>
      <c r="AC761" s="62">
        <f t="shared" si="3149"/>
        <v>0</v>
      </c>
      <c r="AD761" s="62">
        <f t="shared" si="3150"/>
        <v>0</v>
      </c>
      <c r="AE761" s="62">
        <f t="shared" si="3151"/>
        <v>1616510.29</v>
      </c>
      <c r="AF761" s="50">
        <v>0</v>
      </c>
      <c r="AG761" s="50">
        <v>0</v>
      </c>
      <c r="AH761" s="50">
        <v>1831648.32</v>
      </c>
      <c r="AI761" s="50">
        <v>0</v>
      </c>
      <c r="AJ761" s="50">
        <v>8351.68</v>
      </c>
      <c r="AK761" s="51">
        <v>0.9954610434782609</v>
      </c>
      <c r="AL761" s="50">
        <v>0</v>
      </c>
      <c r="AM761" s="51">
        <v>0</v>
      </c>
      <c r="AN761" s="50">
        <v>0</v>
      </c>
    </row>
    <row r="762" spans="1:40" ht="15.75" outlineLevel="7">
      <c r="A762" s="59" t="s">
        <v>603</v>
      </c>
      <c r="B762" s="60" t="s">
        <v>598</v>
      </c>
      <c r="C762" s="60" t="s">
        <v>73</v>
      </c>
      <c r="D762" s="60" t="s">
        <v>607</v>
      </c>
      <c r="E762" s="60" t="s">
        <v>70</v>
      </c>
      <c r="F762" s="61" t="s">
        <v>18</v>
      </c>
      <c r="G762" s="61"/>
      <c r="H762" s="61"/>
      <c r="I762" s="61"/>
      <c r="J762" s="61"/>
      <c r="K762" s="61"/>
      <c r="L762" s="61"/>
      <c r="M762" s="62">
        <v>1949000</v>
      </c>
      <c r="N762" s="62">
        <v>1949000</v>
      </c>
      <c r="O762" s="62"/>
      <c r="P762" s="62"/>
      <c r="Q762" s="62"/>
      <c r="R762" s="62"/>
      <c r="S762" s="62"/>
      <c r="T762" s="62"/>
      <c r="U762" s="62"/>
      <c r="V762" s="62"/>
      <c r="W762" s="62"/>
      <c r="X762" s="62"/>
      <c r="Y762" s="62"/>
      <c r="Z762" s="62"/>
      <c r="AA762" s="62"/>
      <c r="AB762" s="62"/>
      <c r="AC762" s="62"/>
      <c r="AD762" s="62"/>
      <c r="AE762" s="62">
        <v>1616510.29</v>
      </c>
      <c r="AF762" s="50">
        <v>0</v>
      </c>
      <c r="AG762" s="50">
        <v>0</v>
      </c>
      <c r="AH762" s="50">
        <v>1831648.32</v>
      </c>
      <c r="AI762" s="50">
        <v>0</v>
      </c>
      <c r="AJ762" s="50">
        <v>8351.68</v>
      </c>
      <c r="AK762" s="51">
        <v>0.9954610434782609</v>
      </c>
      <c r="AL762" s="50">
        <v>0</v>
      </c>
      <c r="AM762" s="51">
        <v>0</v>
      </c>
      <c r="AN762" s="50">
        <v>0</v>
      </c>
    </row>
    <row r="763" spans="1:40" ht="62.25" outlineLevel="5">
      <c r="A763" s="59" t="s">
        <v>608</v>
      </c>
      <c r="B763" s="60" t="s">
        <v>598</v>
      </c>
      <c r="C763" s="60" t="s">
        <v>73</v>
      </c>
      <c r="D763" s="60" t="s">
        <v>609</v>
      </c>
      <c r="E763" s="60"/>
      <c r="F763" s="61" t="s">
        <v>18</v>
      </c>
      <c r="G763" s="61"/>
      <c r="H763" s="61"/>
      <c r="I763" s="61"/>
      <c r="J763" s="61"/>
      <c r="K763" s="61"/>
      <c r="L763" s="61"/>
      <c r="M763" s="62">
        <f aca="true" t="shared" si="3152" ref="M763:M764">M764</f>
        <v>200000</v>
      </c>
      <c r="N763" s="62">
        <f aca="true" t="shared" si="3153" ref="N763:N764">N764</f>
        <v>200000</v>
      </c>
      <c r="O763" s="62">
        <f aca="true" t="shared" si="3154" ref="O763:O764">O764</f>
        <v>0</v>
      </c>
      <c r="P763" s="62">
        <f aca="true" t="shared" si="3155" ref="P763:P764">P764</f>
        <v>0</v>
      </c>
      <c r="Q763" s="62">
        <f aca="true" t="shared" si="3156" ref="Q763:Q764">Q764</f>
        <v>0</v>
      </c>
      <c r="R763" s="62">
        <f aca="true" t="shared" si="3157" ref="R763:R764">R764</f>
        <v>0</v>
      </c>
      <c r="S763" s="62">
        <f aca="true" t="shared" si="3158" ref="S763:S764">S764</f>
        <v>0</v>
      </c>
      <c r="T763" s="62">
        <f aca="true" t="shared" si="3159" ref="T763:T764">T764</f>
        <v>0</v>
      </c>
      <c r="U763" s="62">
        <f aca="true" t="shared" si="3160" ref="U763:U764">U764</f>
        <v>0</v>
      </c>
      <c r="V763" s="62">
        <f aca="true" t="shared" si="3161" ref="V763:V764">V764</f>
        <v>0</v>
      </c>
      <c r="W763" s="62">
        <f aca="true" t="shared" si="3162" ref="W763:W764">W764</f>
        <v>0</v>
      </c>
      <c r="X763" s="62">
        <f aca="true" t="shared" si="3163" ref="X763:X764">X764</f>
        <v>0</v>
      </c>
      <c r="Y763" s="62">
        <f aca="true" t="shared" si="3164" ref="Y763:Y764">Y764</f>
        <v>0</v>
      </c>
      <c r="Z763" s="62">
        <f aca="true" t="shared" si="3165" ref="Z763:Z764">Z764</f>
        <v>0</v>
      </c>
      <c r="AA763" s="62">
        <f aca="true" t="shared" si="3166" ref="AA763:AA764">AA764</f>
        <v>0</v>
      </c>
      <c r="AB763" s="62">
        <f aca="true" t="shared" si="3167" ref="AB763:AB764">AB764</f>
        <v>0</v>
      </c>
      <c r="AC763" s="62">
        <f aca="true" t="shared" si="3168" ref="AC763:AC764">AC764</f>
        <v>0</v>
      </c>
      <c r="AD763" s="62">
        <f aca="true" t="shared" si="3169" ref="AD763:AD764">AD764</f>
        <v>0</v>
      </c>
      <c r="AE763" s="62">
        <f aca="true" t="shared" si="3170" ref="AE763:AE764">AE764</f>
        <v>38123.43</v>
      </c>
      <c r="AF763" s="50">
        <v>0</v>
      </c>
      <c r="AG763" s="50">
        <v>0</v>
      </c>
      <c r="AH763" s="50">
        <v>25871515.26</v>
      </c>
      <c r="AI763" s="50">
        <v>30</v>
      </c>
      <c r="AJ763" s="50">
        <v>688921.74</v>
      </c>
      <c r="AK763" s="51">
        <v>0.9740621375369642</v>
      </c>
      <c r="AL763" s="50">
        <v>0</v>
      </c>
      <c r="AM763" s="51">
        <v>0</v>
      </c>
      <c r="AN763" s="50">
        <v>0</v>
      </c>
    </row>
    <row r="764" spans="1:40" ht="15.75" outlineLevel="6">
      <c r="A764" s="59" t="s">
        <v>240</v>
      </c>
      <c r="B764" s="60" t="s">
        <v>598</v>
      </c>
      <c r="C764" s="60" t="s">
        <v>73</v>
      </c>
      <c r="D764" s="60" t="s">
        <v>609</v>
      </c>
      <c r="E764" s="60" t="s">
        <v>48</v>
      </c>
      <c r="F764" s="61" t="s">
        <v>18</v>
      </c>
      <c r="G764" s="61"/>
      <c r="H764" s="61"/>
      <c r="I764" s="61"/>
      <c r="J764" s="61"/>
      <c r="K764" s="61"/>
      <c r="L764" s="61"/>
      <c r="M764" s="62">
        <f t="shared" si="3152"/>
        <v>200000</v>
      </c>
      <c r="N764" s="62">
        <f t="shared" si="3153"/>
        <v>200000</v>
      </c>
      <c r="O764" s="62">
        <f t="shared" si="3154"/>
        <v>0</v>
      </c>
      <c r="P764" s="62">
        <f t="shared" si="3155"/>
        <v>0</v>
      </c>
      <c r="Q764" s="62">
        <f t="shared" si="3156"/>
        <v>0</v>
      </c>
      <c r="R764" s="62">
        <f t="shared" si="3157"/>
        <v>0</v>
      </c>
      <c r="S764" s="62">
        <f t="shared" si="3158"/>
        <v>0</v>
      </c>
      <c r="T764" s="62">
        <f t="shared" si="3159"/>
        <v>0</v>
      </c>
      <c r="U764" s="62">
        <f t="shared" si="3160"/>
        <v>0</v>
      </c>
      <c r="V764" s="62">
        <f t="shared" si="3161"/>
        <v>0</v>
      </c>
      <c r="W764" s="62">
        <f t="shared" si="3162"/>
        <v>0</v>
      </c>
      <c r="X764" s="62">
        <f t="shared" si="3163"/>
        <v>0</v>
      </c>
      <c r="Y764" s="62">
        <f t="shared" si="3164"/>
        <v>0</v>
      </c>
      <c r="Z764" s="62">
        <f t="shared" si="3165"/>
        <v>0</v>
      </c>
      <c r="AA764" s="62">
        <f t="shared" si="3166"/>
        <v>0</v>
      </c>
      <c r="AB764" s="62">
        <f t="shared" si="3167"/>
        <v>0</v>
      </c>
      <c r="AC764" s="62">
        <f t="shared" si="3168"/>
        <v>0</v>
      </c>
      <c r="AD764" s="62">
        <f t="shared" si="3169"/>
        <v>0</v>
      </c>
      <c r="AE764" s="62">
        <f t="shared" si="3170"/>
        <v>38123.43</v>
      </c>
      <c r="AF764" s="50">
        <v>0</v>
      </c>
      <c r="AG764" s="50">
        <v>0</v>
      </c>
      <c r="AH764" s="50">
        <v>23179772</v>
      </c>
      <c r="AI764" s="50">
        <v>0</v>
      </c>
      <c r="AJ764" s="50">
        <v>680695</v>
      </c>
      <c r="AK764" s="51">
        <v>0.9714718492307799</v>
      </c>
      <c r="AL764" s="50">
        <v>0</v>
      </c>
      <c r="AM764" s="51">
        <v>0</v>
      </c>
      <c r="AN764" s="50">
        <v>0</v>
      </c>
    </row>
    <row r="765" spans="1:40" ht="15.75" outlineLevel="7">
      <c r="A765" s="59" t="s">
        <v>603</v>
      </c>
      <c r="B765" s="60" t="s">
        <v>598</v>
      </c>
      <c r="C765" s="60" t="s">
        <v>73</v>
      </c>
      <c r="D765" s="60" t="s">
        <v>609</v>
      </c>
      <c r="E765" s="60" t="s">
        <v>70</v>
      </c>
      <c r="F765" s="61" t="s">
        <v>18</v>
      </c>
      <c r="G765" s="61"/>
      <c r="H765" s="61"/>
      <c r="I765" s="61"/>
      <c r="J765" s="61"/>
      <c r="K765" s="61"/>
      <c r="L765" s="61"/>
      <c r="M765" s="62">
        <v>200000</v>
      </c>
      <c r="N765" s="62">
        <v>200000</v>
      </c>
      <c r="O765" s="62"/>
      <c r="P765" s="62"/>
      <c r="Q765" s="62"/>
      <c r="R765" s="62"/>
      <c r="S765" s="62"/>
      <c r="T765" s="62"/>
      <c r="U765" s="62"/>
      <c r="V765" s="62"/>
      <c r="W765" s="62"/>
      <c r="X765" s="62"/>
      <c r="Y765" s="62"/>
      <c r="Z765" s="62"/>
      <c r="AA765" s="62"/>
      <c r="AB765" s="62"/>
      <c r="AC765" s="62"/>
      <c r="AD765" s="62"/>
      <c r="AE765" s="62">
        <v>38123.43</v>
      </c>
      <c r="AF765" s="50">
        <v>0</v>
      </c>
      <c r="AG765" s="50">
        <v>0</v>
      </c>
      <c r="AH765" s="50">
        <v>23179772</v>
      </c>
      <c r="AI765" s="50">
        <v>0</v>
      </c>
      <c r="AJ765" s="50">
        <v>680695</v>
      </c>
      <c r="AK765" s="51">
        <v>0.9714718492307799</v>
      </c>
      <c r="AL765" s="50">
        <v>0</v>
      </c>
      <c r="AM765" s="51">
        <v>0</v>
      </c>
      <c r="AN765" s="50">
        <v>0</v>
      </c>
    </row>
    <row r="766" spans="1:40" ht="15.75" outlineLevel="7">
      <c r="A766" s="46" t="s">
        <v>418</v>
      </c>
      <c r="B766" s="47" t="s">
        <v>598</v>
      </c>
      <c r="C766" s="47" t="s">
        <v>419</v>
      </c>
      <c r="D766" s="47"/>
      <c r="E766" s="47"/>
      <c r="F766" s="48" t="s">
        <v>18</v>
      </c>
      <c r="G766" s="48"/>
      <c r="H766" s="48"/>
      <c r="I766" s="48"/>
      <c r="J766" s="48"/>
      <c r="K766" s="48"/>
      <c r="L766" s="48"/>
      <c r="M766" s="49">
        <f>M767+M775+M785+M876+M917</f>
        <v>1010934127.76</v>
      </c>
      <c r="N766" s="49">
        <f>N767+N775+N785+N876+N917</f>
        <v>977634044.9100001</v>
      </c>
      <c r="O766" s="49">
        <f>O767+O775+O785+O876+O917</f>
        <v>28596668.2</v>
      </c>
      <c r="P766" s="49">
        <f>P767+P775+P785+P876+P917</f>
        <v>28596668.2</v>
      </c>
      <c r="Q766" s="49">
        <f>Q767+Q775+Q785+Q876+Q917</f>
        <v>28596668.2</v>
      </c>
      <c r="R766" s="49">
        <f>R767+R775+R785+R876+R917</f>
        <v>28596668.2</v>
      </c>
      <c r="S766" s="49">
        <f>S767+S775+S785+S876+S917</f>
        <v>28596668.2</v>
      </c>
      <c r="T766" s="49">
        <f>T767+T775+T785+T876+T917</f>
        <v>28596668.2</v>
      </c>
      <c r="U766" s="49">
        <f>U767+U775+U785+U876+U917</f>
        <v>28596668.2</v>
      </c>
      <c r="V766" s="49">
        <f>V767+V775+V785+V876+V917</f>
        <v>28596668.2</v>
      </c>
      <c r="W766" s="49">
        <f>W767+W775+W785+W876+W917</f>
        <v>28596668.2</v>
      </c>
      <c r="X766" s="49">
        <f>X767+X775+X785+X876+X917</f>
        <v>28596668.2</v>
      </c>
      <c r="Y766" s="49">
        <f>Y767+Y775+Y785+Y876+Y917</f>
        <v>28596668.2</v>
      </c>
      <c r="Z766" s="49">
        <f>Z767+Z775+Z785+Z876+Z917</f>
        <v>28596668.2</v>
      </c>
      <c r="AA766" s="49">
        <f>AA767+AA775+AA785+AA876+AA917</f>
        <v>28596668.2</v>
      </c>
      <c r="AB766" s="49">
        <f>AB767+AB775+AB785+AB876+AB917</f>
        <v>28596668.2</v>
      </c>
      <c r="AC766" s="49">
        <f>AC767+AC775+AC785+AC876+AC917</f>
        <v>28596668.2</v>
      </c>
      <c r="AD766" s="49">
        <f>AD767+AD775+AD785+AD876+AD917</f>
        <v>28596668.2</v>
      </c>
      <c r="AE766" s="49">
        <f>AE767+AE775+AE785+AE876+AE917</f>
        <v>936645194.3499999</v>
      </c>
      <c r="AF766" s="50">
        <v>0</v>
      </c>
      <c r="AG766" s="50">
        <v>0</v>
      </c>
      <c r="AH766" s="50">
        <v>23179772</v>
      </c>
      <c r="AI766" s="50">
        <v>0</v>
      </c>
      <c r="AJ766" s="50">
        <v>680695</v>
      </c>
      <c r="AK766" s="51">
        <v>0.9714718492307799</v>
      </c>
      <c r="AL766" s="50">
        <v>0</v>
      </c>
      <c r="AM766" s="51">
        <v>0</v>
      </c>
      <c r="AN766" s="50">
        <v>0</v>
      </c>
    </row>
    <row r="767" spans="1:40" ht="15.75" outlineLevel="6">
      <c r="A767" s="52" t="s">
        <v>610</v>
      </c>
      <c r="B767" s="53" t="s">
        <v>598</v>
      </c>
      <c r="C767" s="53" t="s">
        <v>611</v>
      </c>
      <c r="D767" s="53"/>
      <c r="E767" s="53"/>
      <c r="F767" s="54" t="s">
        <v>18</v>
      </c>
      <c r="G767" s="54"/>
      <c r="H767" s="54"/>
      <c r="I767" s="54"/>
      <c r="J767" s="54"/>
      <c r="K767" s="54"/>
      <c r="L767" s="54"/>
      <c r="M767" s="55">
        <f aca="true" t="shared" si="3171" ref="M767:M769">M768</f>
        <v>8700000</v>
      </c>
      <c r="N767" s="55">
        <f aca="true" t="shared" si="3172" ref="N767:N769">N768</f>
        <v>8700000</v>
      </c>
      <c r="O767" s="55">
        <f aca="true" t="shared" si="3173" ref="O767:O769">O768</f>
        <v>0</v>
      </c>
      <c r="P767" s="55">
        <f aca="true" t="shared" si="3174" ref="P767:P769">P768</f>
        <v>0</v>
      </c>
      <c r="Q767" s="55">
        <f aca="true" t="shared" si="3175" ref="Q767:Q769">Q768</f>
        <v>0</v>
      </c>
      <c r="R767" s="55">
        <f aca="true" t="shared" si="3176" ref="R767:R769">R768</f>
        <v>0</v>
      </c>
      <c r="S767" s="55">
        <f aca="true" t="shared" si="3177" ref="S767:S769">S768</f>
        <v>0</v>
      </c>
      <c r="T767" s="55">
        <f aca="true" t="shared" si="3178" ref="T767:T769">T768</f>
        <v>0</v>
      </c>
      <c r="U767" s="55">
        <f aca="true" t="shared" si="3179" ref="U767:U769">U768</f>
        <v>0</v>
      </c>
      <c r="V767" s="55">
        <f aca="true" t="shared" si="3180" ref="V767:V769">V768</f>
        <v>0</v>
      </c>
      <c r="W767" s="55">
        <f aca="true" t="shared" si="3181" ref="W767:W769">W768</f>
        <v>0</v>
      </c>
      <c r="X767" s="55">
        <f aca="true" t="shared" si="3182" ref="X767:X769">X768</f>
        <v>0</v>
      </c>
      <c r="Y767" s="55">
        <f aca="true" t="shared" si="3183" ref="Y767:Y769">Y768</f>
        <v>0</v>
      </c>
      <c r="Z767" s="55">
        <f aca="true" t="shared" si="3184" ref="Z767:Z769">Z768</f>
        <v>0</v>
      </c>
      <c r="AA767" s="55">
        <f aca="true" t="shared" si="3185" ref="AA767:AA769">AA768</f>
        <v>0</v>
      </c>
      <c r="AB767" s="55">
        <f aca="true" t="shared" si="3186" ref="AB767:AB769">AB768</f>
        <v>0</v>
      </c>
      <c r="AC767" s="55">
        <f aca="true" t="shared" si="3187" ref="AC767:AC769">AC768</f>
        <v>0</v>
      </c>
      <c r="AD767" s="55">
        <f aca="true" t="shared" si="3188" ref="AD767:AD769">AD768</f>
        <v>0</v>
      </c>
      <c r="AE767" s="55">
        <f aca="true" t="shared" si="3189" ref="AE767:AE769">AE768</f>
        <v>8689960.530000001</v>
      </c>
      <c r="AF767" s="50">
        <v>0</v>
      </c>
      <c r="AG767" s="50">
        <v>0</v>
      </c>
      <c r="AH767" s="50">
        <v>2691743.26</v>
      </c>
      <c r="AI767" s="50">
        <v>30</v>
      </c>
      <c r="AJ767" s="50">
        <v>8226.74</v>
      </c>
      <c r="AK767" s="51">
        <v>0.9969530592592593</v>
      </c>
      <c r="AL767" s="50">
        <v>0</v>
      </c>
      <c r="AM767" s="51">
        <v>0</v>
      </c>
      <c r="AN767" s="50">
        <v>0</v>
      </c>
    </row>
    <row r="768" spans="1:40" ht="26.25" outlineLevel="7">
      <c r="A768" s="59" t="s">
        <v>422</v>
      </c>
      <c r="B768" s="60" t="s">
        <v>598</v>
      </c>
      <c r="C768" s="60" t="s">
        <v>611</v>
      </c>
      <c r="D768" s="60" t="s">
        <v>423</v>
      </c>
      <c r="E768" s="60"/>
      <c r="F768" s="61" t="s">
        <v>18</v>
      </c>
      <c r="G768" s="61"/>
      <c r="H768" s="61"/>
      <c r="I768" s="61"/>
      <c r="J768" s="61"/>
      <c r="K768" s="61"/>
      <c r="L768" s="61"/>
      <c r="M768" s="62">
        <f t="shared" si="3171"/>
        <v>8700000</v>
      </c>
      <c r="N768" s="62">
        <f t="shared" si="3172"/>
        <v>8700000</v>
      </c>
      <c r="O768" s="62">
        <f t="shared" si="3173"/>
        <v>0</v>
      </c>
      <c r="P768" s="62">
        <f t="shared" si="3174"/>
        <v>0</v>
      </c>
      <c r="Q768" s="62">
        <f t="shared" si="3175"/>
        <v>0</v>
      </c>
      <c r="R768" s="62">
        <f t="shared" si="3176"/>
        <v>0</v>
      </c>
      <c r="S768" s="62">
        <f t="shared" si="3177"/>
        <v>0</v>
      </c>
      <c r="T768" s="62">
        <f t="shared" si="3178"/>
        <v>0</v>
      </c>
      <c r="U768" s="62">
        <f t="shared" si="3179"/>
        <v>0</v>
      </c>
      <c r="V768" s="62">
        <f t="shared" si="3180"/>
        <v>0</v>
      </c>
      <c r="W768" s="62">
        <f t="shared" si="3181"/>
        <v>0</v>
      </c>
      <c r="X768" s="62">
        <f t="shared" si="3182"/>
        <v>0</v>
      </c>
      <c r="Y768" s="62">
        <f t="shared" si="3183"/>
        <v>0</v>
      </c>
      <c r="Z768" s="62">
        <f t="shared" si="3184"/>
        <v>0</v>
      </c>
      <c r="AA768" s="62">
        <f t="shared" si="3185"/>
        <v>0</v>
      </c>
      <c r="AB768" s="62">
        <f t="shared" si="3186"/>
        <v>0</v>
      </c>
      <c r="AC768" s="62">
        <f t="shared" si="3187"/>
        <v>0</v>
      </c>
      <c r="AD768" s="62">
        <f t="shared" si="3188"/>
        <v>0</v>
      </c>
      <c r="AE768" s="62">
        <f t="shared" si="3189"/>
        <v>8689960.530000001</v>
      </c>
      <c r="AF768" s="50">
        <v>0</v>
      </c>
      <c r="AG768" s="50">
        <v>0</v>
      </c>
      <c r="AH768" s="50">
        <v>2691743.26</v>
      </c>
      <c r="AI768" s="50">
        <v>30</v>
      </c>
      <c r="AJ768" s="50">
        <v>8226.74</v>
      </c>
      <c r="AK768" s="51">
        <v>0.9969530592592593</v>
      </c>
      <c r="AL768" s="50">
        <v>0</v>
      </c>
      <c r="AM768" s="51">
        <v>0</v>
      </c>
      <c r="AN768" s="50">
        <v>0</v>
      </c>
    </row>
    <row r="769" spans="1:40" ht="38.25" outlineLevel="7">
      <c r="A769" s="59" t="s">
        <v>430</v>
      </c>
      <c r="B769" s="60" t="s">
        <v>598</v>
      </c>
      <c r="C769" s="60" t="s">
        <v>611</v>
      </c>
      <c r="D769" s="60" t="s">
        <v>431</v>
      </c>
      <c r="E769" s="60"/>
      <c r="F769" s="61" t="s">
        <v>18</v>
      </c>
      <c r="G769" s="61"/>
      <c r="H769" s="61"/>
      <c r="I769" s="61"/>
      <c r="J769" s="61"/>
      <c r="K769" s="61"/>
      <c r="L769" s="61"/>
      <c r="M769" s="62">
        <f t="shared" si="3171"/>
        <v>8700000</v>
      </c>
      <c r="N769" s="62">
        <f t="shared" si="3172"/>
        <v>8700000</v>
      </c>
      <c r="O769" s="62">
        <f t="shared" si="3173"/>
        <v>0</v>
      </c>
      <c r="P769" s="62">
        <f t="shared" si="3174"/>
        <v>0</v>
      </c>
      <c r="Q769" s="62">
        <f t="shared" si="3175"/>
        <v>0</v>
      </c>
      <c r="R769" s="62">
        <f t="shared" si="3176"/>
        <v>0</v>
      </c>
      <c r="S769" s="62">
        <f t="shared" si="3177"/>
        <v>0</v>
      </c>
      <c r="T769" s="62">
        <f t="shared" si="3178"/>
        <v>0</v>
      </c>
      <c r="U769" s="62">
        <f t="shared" si="3179"/>
        <v>0</v>
      </c>
      <c r="V769" s="62">
        <f t="shared" si="3180"/>
        <v>0</v>
      </c>
      <c r="W769" s="62">
        <f t="shared" si="3181"/>
        <v>0</v>
      </c>
      <c r="X769" s="62">
        <f t="shared" si="3182"/>
        <v>0</v>
      </c>
      <c r="Y769" s="62">
        <f t="shared" si="3183"/>
        <v>0</v>
      </c>
      <c r="Z769" s="62">
        <f t="shared" si="3184"/>
        <v>0</v>
      </c>
      <c r="AA769" s="62">
        <f t="shared" si="3185"/>
        <v>0</v>
      </c>
      <c r="AB769" s="62">
        <f t="shared" si="3186"/>
        <v>0</v>
      </c>
      <c r="AC769" s="62">
        <f t="shared" si="3187"/>
        <v>0</v>
      </c>
      <c r="AD769" s="62">
        <f t="shared" si="3188"/>
        <v>0</v>
      </c>
      <c r="AE769" s="62">
        <f t="shared" si="3189"/>
        <v>8689960.530000001</v>
      </c>
      <c r="AF769" s="50">
        <v>0</v>
      </c>
      <c r="AG769" s="50">
        <v>0</v>
      </c>
      <c r="AH769" s="50">
        <v>2691743.26</v>
      </c>
      <c r="AI769" s="50">
        <v>30</v>
      </c>
      <c r="AJ769" s="50">
        <v>8226.74</v>
      </c>
      <c r="AK769" s="51">
        <v>0.9969530592592593</v>
      </c>
      <c r="AL769" s="50">
        <v>0</v>
      </c>
      <c r="AM769" s="51">
        <v>0</v>
      </c>
      <c r="AN769" s="50">
        <v>0</v>
      </c>
    </row>
    <row r="770" spans="1:40" ht="38.25" outlineLevel="4">
      <c r="A770" s="59" t="s">
        <v>612</v>
      </c>
      <c r="B770" s="60" t="s">
        <v>598</v>
      </c>
      <c r="C770" s="60" t="s">
        <v>611</v>
      </c>
      <c r="D770" s="60" t="s">
        <v>613</v>
      </c>
      <c r="E770" s="60"/>
      <c r="F770" s="61" t="s">
        <v>18</v>
      </c>
      <c r="G770" s="61"/>
      <c r="H770" s="61"/>
      <c r="I770" s="61"/>
      <c r="J770" s="61"/>
      <c r="K770" s="61"/>
      <c r="L770" s="61"/>
      <c r="M770" s="62">
        <f>M771+M773</f>
        <v>8700000</v>
      </c>
      <c r="N770" s="62">
        <f>N771+N773</f>
        <v>8700000</v>
      </c>
      <c r="O770" s="62">
        <f>O771+O773</f>
        <v>0</v>
      </c>
      <c r="P770" s="62">
        <f>P771+P773</f>
        <v>0</v>
      </c>
      <c r="Q770" s="62">
        <f>Q771+Q773</f>
        <v>0</v>
      </c>
      <c r="R770" s="62">
        <f>R771+R773</f>
        <v>0</v>
      </c>
      <c r="S770" s="62">
        <f>S771+S773</f>
        <v>0</v>
      </c>
      <c r="T770" s="62">
        <f>T771+T773</f>
        <v>0</v>
      </c>
      <c r="U770" s="62">
        <f>U771+U773</f>
        <v>0</v>
      </c>
      <c r="V770" s="62">
        <f>V771+V773</f>
        <v>0</v>
      </c>
      <c r="W770" s="62">
        <f>W771+W773</f>
        <v>0</v>
      </c>
      <c r="X770" s="62">
        <f>X771+X773</f>
        <v>0</v>
      </c>
      <c r="Y770" s="62">
        <f>Y771+Y773</f>
        <v>0</v>
      </c>
      <c r="Z770" s="62">
        <f>Z771+Z773</f>
        <v>0</v>
      </c>
      <c r="AA770" s="62">
        <f>AA771+AA773</f>
        <v>0</v>
      </c>
      <c r="AB770" s="62">
        <f>AB771+AB773</f>
        <v>0</v>
      </c>
      <c r="AC770" s="62">
        <f>AC771+AC773</f>
        <v>0</v>
      </c>
      <c r="AD770" s="62">
        <f>AD771+AD773</f>
        <v>0</v>
      </c>
      <c r="AE770" s="62">
        <f>AE771+AE773</f>
        <v>8689960.530000001</v>
      </c>
      <c r="AF770" s="50">
        <v>0</v>
      </c>
      <c r="AG770" s="50">
        <v>0</v>
      </c>
      <c r="AH770" s="50">
        <v>375855.81</v>
      </c>
      <c r="AI770" s="50">
        <v>0</v>
      </c>
      <c r="AJ770" s="50">
        <v>74144.19</v>
      </c>
      <c r="AK770" s="51">
        <v>0.8352351333333333</v>
      </c>
      <c r="AL770" s="50">
        <v>0</v>
      </c>
      <c r="AM770" s="51">
        <v>0</v>
      </c>
      <c r="AN770" s="50">
        <v>0</v>
      </c>
    </row>
    <row r="771" spans="1:40" ht="26.25" outlineLevel="5">
      <c r="A771" s="59" t="s">
        <v>434</v>
      </c>
      <c r="B771" s="60" t="s">
        <v>598</v>
      </c>
      <c r="C771" s="60" t="s">
        <v>611</v>
      </c>
      <c r="D771" s="60" t="s">
        <v>613</v>
      </c>
      <c r="E771" s="60" t="s">
        <v>33</v>
      </c>
      <c r="F771" s="61" t="s">
        <v>18</v>
      </c>
      <c r="G771" s="61"/>
      <c r="H771" s="61"/>
      <c r="I771" s="61"/>
      <c r="J771" s="61"/>
      <c r="K771" s="61"/>
      <c r="L771" s="61"/>
      <c r="M771" s="62">
        <f>M772</f>
        <v>85000</v>
      </c>
      <c r="N771" s="62">
        <f>N772</f>
        <v>85000</v>
      </c>
      <c r="O771" s="62">
        <f>O772</f>
        <v>0</v>
      </c>
      <c r="P771" s="62">
        <f>P772</f>
        <v>0</v>
      </c>
      <c r="Q771" s="62">
        <f>Q772</f>
        <v>0</v>
      </c>
      <c r="R771" s="62">
        <f>R772</f>
        <v>0</v>
      </c>
      <c r="S771" s="62">
        <f>S772</f>
        <v>0</v>
      </c>
      <c r="T771" s="62">
        <f>T772</f>
        <v>0</v>
      </c>
      <c r="U771" s="62">
        <f>U772</f>
        <v>0</v>
      </c>
      <c r="V771" s="62">
        <f>V772</f>
        <v>0</v>
      </c>
      <c r="W771" s="62">
        <f>W772</f>
        <v>0</v>
      </c>
      <c r="X771" s="62">
        <f>X772</f>
        <v>0</v>
      </c>
      <c r="Y771" s="62">
        <f>Y772</f>
        <v>0</v>
      </c>
      <c r="Z771" s="62">
        <f>Z772</f>
        <v>0</v>
      </c>
      <c r="AA771" s="62">
        <f>AA772</f>
        <v>0</v>
      </c>
      <c r="AB771" s="62">
        <f>AB772</f>
        <v>0</v>
      </c>
      <c r="AC771" s="62">
        <f>AC772</f>
        <v>0</v>
      </c>
      <c r="AD771" s="62">
        <f>AD772</f>
        <v>0</v>
      </c>
      <c r="AE771" s="62">
        <f>AE772</f>
        <v>84886.73</v>
      </c>
      <c r="AF771" s="50">
        <v>0</v>
      </c>
      <c r="AG771" s="50">
        <v>0</v>
      </c>
      <c r="AH771" s="50">
        <v>375855.81</v>
      </c>
      <c r="AI771" s="50">
        <v>0</v>
      </c>
      <c r="AJ771" s="50">
        <v>74144.19</v>
      </c>
      <c r="AK771" s="51">
        <v>0.8352351333333333</v>
      </c>
      <c r="AL771" s="50">
        <v>0</v>
      </c>
      <c r="AM771" s="51">
        <v>0</v>
      </c>
      <c r="AN771" s="50">
        <v>0</v>
      </c>
    </row>
    <row r="772" spans="1:40" ht="26.25" outlineLevel="6">
      <c r="A772" s="59" t="s">
        <v>435</v>
      </c>
      <c r="B772" s="60" t="s">
        <v>598</v>
      </c>
      <c r="C772" s="60" t="s">
        <v>611</v>
      </c>
      <c r="D772" s="60" t="s">
        <v>613</v>
      </c>
      <c r="E772" s="60" t="s">
        <v>35</v>
      </c>
      <c r="F772" s="61" t="s">
        <v>18</v>
      </c>
      <c r="G772" s="61"/>
      <c r="H772" s="61"/>
      <c r="I772" s="61"/>
      <c r="J772" s="61"/>
      <c r="K772" s="61"/>
      <c r="L772" s="61"/>
      <c r="M772" s="62">
        <v>85000</v>
      </c>
      <c r="N772" s="62">
        <v>85000</v>
      </c>
      <c r="O772" s="63"/>
      <c r="P772" s="63"/>
      <c r="Q772" s="63"/>
      <c r="R772" s="63"/>
      <c r="S772" s="63"/>
      <c r="T772" s="63"/>
      <c r="U772" s="63"/>
      <c r="V772" s="63"/>
      <c r="W772" s="63"/>
      <c r="X772" s="63"/>
      <c r="Y772" s="63"/>
      <c r="Z772" s="63"/>
      <c r="AA772" s="63"/>
      <c r="AB772" s="63"/>
      <c r="AC772" s="63"/>
      <c r="AD772" s="63"/>
      <c r="AE772" s="64">
        <v>84886.73</v>
      </c>
      <c r="AF772" s="50">
        <v>0</v>
      </c>
      <c r="AG772" s="50">
        <v>0</v>
      </c>
      <c r="AH772" s="50">
        <v>299989.81</v>
      </c>
      <c r="AI772" s="50">
        <v>0</v>
      </c>
      <c r="AJ772" s="50">
        <v>10.19</v>
      </c>
      <c r="AK772" s="51">
        <v>0.9999660333333333</v>
      </c>
      <c r="AL772" s="50">
        <v>0</v>
      </c>
      <c r="AM772" s="51">
        <v>0</v>
      </c>
      <c r="AN772" s="50">
        <v>0</v>
      </c>
    </row>
    <row r="773" spans="1:40" ht="15.75" outlineLevel="7">
      <c r="A773" s="59" t="s">
        <v>614</v>
      </c>
      <c r="B773" s="60" t="s">
        <v>598</v>
      </c>
      <c r="C773" s="60" t="s">
        <v>611</v>
      </c>
      <c r="D773" s="60" t="s">
        <v>613</v>
      </c>
      <c r="E773" s="60" t="s">
        <v>148</v>
      </c>
      <c r="F773" s="61" t="s">
        <v>18</v>
      </c>
      <c r="G773" s="61"/>
      <c r="H773" s="61"/>
      <c r="I773" s="61"/>
      <c r="J773" s="61"/>
      <c r="K773" s="61"/>
      <c r="L773" s="61"/>
      <c r="M773" s="62">
        <f>M774</f>
        <v>8615000</v>
      </c>
      <c r="N773" s="62">
        <f>N774</f>
        <v>8615000</v>
      </c>
      <c r="O773" s="62">
        <f>O774</f>
        <v>0</v>
      </c>
      <c r="P773" s="62">
        <f>P774</f>
        <v>0</v>
      </c>
      <c r="Q773" s="62">
        <f>Q774</f>
        <v>0</v>
      </c>
      <c r="R773" s="62">
        <f>R774</f>
        <v>0</v>
      </c>
      <c r="S773" s="62">
        <f>S774</f>
        <v>0</v>
      </c>
      <c r="T773" s="62">
        <f>T774</f>
        <v>0</v>
      </c>
      <c r="U773" s="62">
        <f>U774</f>
        <v>0</v>
      </c>
      <c r="V773" s="62">
        <f>V774</f>
        <v>0</v>
      </c>
      <c r="W773" s="62">
        <f>W774</f>
        <v>0</v>
      </c>
      <c r="X773" s="62">
        <f>X774</f>
        <v>0</v>
      </c>
      <c r="Y773" s="62">
        <f>Y774</f>
        <v>0</v>
      </c>
      <c r="Z773" s="62">
        <f>Z774</f>
        <v>0</v>
      </c>
      <c r="AA773" s="62">
        <f>AA774</f>
        <v>0</v>
      </c>
      <c r="AB773" s="62">
        <f>AB774</f>
        <v>0</v>
      </c>
      <c r="AC773" s="62">
        <f>AC774</f>
        <v>0</v>
      </c>
      <c r="AD773" s="62">
        <f>AD774</f>
        <v>0</v>
      </c>
      <c r="AE773" s="62">
        <f>AE774</f>
        <v>8605073.8</v>
      </c>
      <c r="AF773" s="50">
        <v>0</v>
      </c>
      <c r="AG773" s="50">
        <v>0</v>
      </c>
      <c r="AH773" s="50">
        <v>299989.81</v>
      </c>
      <c r="AI773" s="50">
        <v>0</v>
      </c>
      <c r="AJ773" s="50">
        <v>10.19</v>
      </c>
      <c r="AK773" s="51">
        <v>0.9999660333333333</v>
      </c>
      <c r="AL773" s="50">
        <v>0</v>
      </c>
      <c r="AM773" s="51">
        <v>0</v>
      </c>
      <c r="AN773" s="50">
        <v>0</v>
      </c>
    </row>
    <row r="774" spans="1:40" ht="26.25" outlineLevel="7">
      <c r="A774" s="59" t="s">
        <v>615</v>
      </c>
      <c r="B774" s="60" t="s">
        <v>598</v>
      </c>
      <c r="C774" s="60" t="s">
        <v>611</v>
      </c>
      <c r="D774" s="60" t="s">
        <v>613</v>
      </c>
      <c r="E774" s="60" t="s">
        <v>616</v>
      </c>
      <c r="F774" s="61" t="s">
        <v>18</v>
      </c>
      <c r="G774" s="61"/>
      <c r="H774" s="61"/>
      <c r="I774" s="61"/>
      <c r="J774" s="61"/>
      <c r="K774" s="61"/>
      <c r="L774" s="61"/>
      <c r="M774" s="62">
        <v>8615000</v>
      </c>
      <c r="N774" s="62">
        <v>8615000</v>
      </c>
      <c r="O774" s="62"/>
      <c r="P774" s="62"/>
      <c r="Q774" s="62"/>
      <c r="R774" s="62"/>
      <c r="S774" s="62"/>
      <c r="T774" s="62"/>
      <c r="U774" s="62"/>
      <c r="V774" s="62"/>
      <c r="W774" s="62"/>
      <c r="X774" s="62"/>
      <c r="Y774" s="62"/>
      <c r="Z774" s="62"/>
      <c r="AA774" s="62"/>
      <c r="AB774" s="62"/>
      <c r="AC774" s="62"/>
      <c r="AD774" s="62"/>
      <c r="AE774" s="62">
        <v>8605073.8</v>
      </c>
      <c r="AF774" s="50">
        <v>0</v>
      </c>
      <c r="AG774" s="50">
        <v>0</v>
      </c>
      <c r="AH774" s="50">
        <v>299989.81</v>
      </c>
      <c r="AI774" s="50">
        <v>0</v>
      </c>
      <c r="AJ774" s="50">
        <v>10.19</v>
      </c>
      <c r="AK774" s="51">
        <v>0.9999660333333333</v>
      </c>
      <c r="AL774" s="50">
        <v>0</v>
      </c>
      <c r="AM774" s="51">
        <v>0</v>
      </c>
      <c r="AN774" s="50">
        <v>0</v>
      </c>
    </row>
    <row r="775" spans="1:40" ht="15.75" outlineLevel="6">
      <c r="A775" s="52" t="s">
        <v>617</v>
      </c>
      <c r="B775" s="53" t="s">
        <v>598</v>
      </c>
      <c r="C775" s="53" t="s">
        <v>618</v>
      </c>
      <c r="D775" s="53"/>
      <c r="E775" s="53"/>
      <c r="F775" s="54" t="s">
        <v>18</v>
      </c>
      <c r="G775" s="54"/>
      <c r="H775" s="54"/>
      <c r="I775" s="54"/>
      <c r="J775" s="54"/>
      <c r="K775" s="54"/>
      <c r="L775" s="54"/>
      <c r="M775" s="55">
        <f>M776</f>
        <v>66283489</v>
      </c>
      <c r="N775" s="55">
        <f>N776</f>
        <v>66283489</v>
      </c>
      <c r="O775" s="55">
        <f>O776</f>
        <v>0</v>
      </c>
      <c r="P775" s="55">
        <f>P776</f>
        <v>0</v>
      </c>
      <c r="Q775" s="55">
        <f>Q776</f>
        <v>0</v>
      </c>
      <c r="R775" s="55">
        <f>R776</f>
        <v>0</v>
      </c>
      <c r="S775" s="55">
        <f>S776</f>
        <v>0</v>
      </c>
      <c r="T775" s="55">
        <f>T776</f>
        <v>0</v>
      </c>
      <c r="U775" s="55">
        <f>U776</f>
        <v>0</v>
      </c>
      <c r="V775" s="55">
        <f>V776</f>
        <v>0</v>
      </c>
      <c r="W775" s="55">
        <f>W776</f>
        <v>0</v>
      </c>
      <c r="X775" s="55">
        <f>X776</f>
        <v>0</v>
      </c>
      <c r="Y775" s="55">
        <f>Y776</f>
        <v>0</v>
      </c>
      <c r="Z775" s="55">
        <f>Z776</f>
        <v>0</v>
      </c>
      <c r="AA775" s="55">
        <f>AA776</f>
        <v>0</v>
      </c>
      <c r="AB775" s="55">
        <f>AB776</f>
        <v>0</v>
      </c>
      <c r="AC775" s="55">
        <f>AC776</f>
        <v>0</v>
      </c>
      <c r="AD775" s="55">
        <f>AD776</f>
        <v>0</v>
      </c>
      <c r="AE775" s="55">
        <f>AE776</f>
        <v>63832448.28</v>
      </c>
      <c r="AF775" s="50">
        <v>0</v>
      </c>
      <c r="AG775" s="50">
        <v>0</v>
      </c>
      <c r="AH775" s="50">
        <v>75866</v>
      </c>
      <c r="AI775" s="50">
        <v>0</v>
      </c>
      <c r="AJ775" s="50">
        <v>74134</v>
      </c>
      <c r="AK775" s="51">
        <v>0.5057733333333333</v>
      </c>
      <c r="AL775" s="50">
        <v>0</v>
      </c>
      <c r="AM775" s="51">
        <v>0</v>
      </c>
      <c r="AN775" s="50">
        <v>0</v>
      </c>
    </row>
    <row r="776" spans="1:40" ht="15.75" outlineLevel="7">
      <c r="A776" s="59" t="s">
        <v>468</v>
      </c>
      <c r="B776" s="60" t="s">
        <v>598</v>
      </c>
      <c r="C776" s="60" t="s">
        <v>618</v>
      </c>
      <c r="D776" s="60" t="s">
        <v>24</v>
      </c>
      <c r="E776" s="60"/>
      <c r="F776" s="61" t="s">
        <v>18</v>
      </c>
      <c r="G776" s="61"/>
      <c r="H776" s="61"/>
      <c r="I776" s="61"/>
      <c r="J776" s="61"/>
      <c r="K776" s="61"/>
      <c r="L776" s="61"/>
      <c r="M776" s="62">
        <f>M777+M781</f>
        <v>66283489</v>
      </c>
      <c r="N776" s="62">
        <f>N777+N781</f>
        <v>66283489</v>
      </c>
      <c r="O776" s="62">
        <f>O777+O781</f>
        <v>0</v>
      </c>
      <c r="P776" s="62">
        <f>P777+P781</f>
        <v>0</v>
      </c>
      <c r="Q776" s="62">
        <f>Q777+Q781</f>
        <v>0</v>
      </c>
      <c r="R776" s="62">
        <f>R777+R781</f>
        <v>0</v>
      </c>
      <c r="S776" s="62">
        <f>S777+S781</f>
        <v>0</v>
      </c>
      <c r="T776" s="62">
        <f>T777+T781</f>
        <v>0</v>
      </c>
      <c r="U776" s="62">
        <f>U777+U781</f>
        <v>0</v>
      </c>
      <c r="V776" s="62">
        <f>V777+V781</f>
        <v>0</v>
      </c>
      <c r="W776" s="62">
        <f>W777+W781</f>
        <v>0</v>
      </c>
      <c r="X776" s="62">
        <f>X777+X781</f>
        <v>0</v>
      </c>
      <c r="Y776" s="62">
        <f>Y777+Y781</f>
        <v>0</v>
      </c>
      <c r="Z776" s="62">
        <f>Z777+Z781</f>
        <v>0</v>
      </c>
      <c r="AA776" s="62">
        <f>AA777+AA781</f>
        <v>0</v>
      </c>
      <c r="AB776" s="62">
        <f>AB777+AB781</f>
        <v>0</v>
      </c>
      <c r="AC776" s="62">
        <f>AC777+AC781</f>
        <v>0</v>
      </c>
      <c r="AD776" s="62">
        <f>AD777+AD781</f>
        <v>0</v>
      </c>
      <c r="AE776" s="62">
        <f>AE777+AE781</f>
        <v>63832448.28</v>
      </c>
      <c r="AF776" s="50">
        <v>0</v>
      </c>
      <c r="AG776" s="50">
        <v>0</v>
      </c>
      <c r="AH776" s="50">
        <v>75866</v>
      </c>
      <c r="AI776" s="50">
        <v>0</v>
      </c>
      <c r="AJ776" s="50">
        <v>74134</v>
      </c>
      <c r="AK776" s="51">
        <v>0.5057733333333333</v>
      </c>
      <c r="AL776" s="50">
        <v>0</v>
      </c>
      <c r="AM776" s="51">
        <v>0</v>
      </c>
      <c r="AN776" s="50">
        <v>0</v>
      </c>
    </row>
    <row r="777" spans="1:40" ht="38.25" outlineLevel="7">
      <c r="A777" s="59" t="s">
        <v>619</v>
      </c>
      <c r="B777" s="60" t="s">
        <v>598</v>
      </c>
      <c r="C777" s="60" t="s">
        <v>618</v>
      </c>
      <c r="D777" s="60" t="s">
        <v>56</v>
      </c>
      <c r="E777" s="60"/>
      <c r="F777" s="61" t="s">
        <v>18</v>
      </c>
      <c r="G777" s="61"/>
      <c r="H777" s="61"/>
      <c r="I777" s="61"/>
      <c r="J777" s="61"/>
      <c r="K777" s="61"/>
      <c r="L777" s="61"/>
      <c r="M777" s="62">
        <f aca="true" t="shared" si="3190" ref="M777:M779">M778</f>
        <v>61183489</v>
      </c>
      <c r="N777" s="62">
        <f aca="true" t="shared" si="3191" ref="N777:N779">N778</f>
        <v>61183489</v>
      </c>
      <c r="O777" s="62">
        <f aca="true" t="shared" si="3192" ref="O777:O779">O778</f>
        <v>0</v>
      </c>
      <c r="P777" s="62">
        <f aca="true" t="shared" si="3193" ref="P777:P779">P778</f>
        <v>0</v>
      </c>
      <c r="Q777" s="62">
        <f aca="true" t="shared" si="3194" ref="Q777:Q779">Q778</f>
        <v>0</v>
      </c>
      <c r="R777" s="62">
        <f aca="true" t="shared" si="3195" ref="R777:R779">R778</f>
        <v>0</v>
      </c>
      <c r="S777" s="62">
        <f aca="true" t="shared" si="3196" ref="S777:S779">S778</f>
        <v>0</v>
      </c>
      <c r="T777" s="62">
        <f aca="true" t="shared" si="3197" ref="T777:T779">T778</f>
        <v>0</v>
      </c>
      <c r="U777" s="62">
        <f aca="true" t="shared" si="3198" ref="U777:U779">U778</f>
        <v>0</v>
      </c>
      <c r="V777" s="62">
        <f aca="true" t="shared" si="3199" ref="V777:V779">V778</f>
        <v>0</v>
      </c>
      <c r="W777" s="62">
        <f aca="true" t="shared" si="3200" ref="W777:W779">W778</f>
        <v>0</v>
      </c>
      <c r="X777" s="62">
        <f aca="true" t="shared" si="3201" ref="X777:X779">X778</f>
        <v>0</v>
      </c>
      <c r="Y777" s="62">
        <f aca="true" t="shared" si="3202" ref="Y777:Y779">Y778</f>
        <v>0</v>
      </c>
      <c r="Z777" s="62">
        <f aca="true" t="shared" si="3203" ref="Z777:Z779">Z778</f>
        <v>0</v>
      </c>
      <c r="AA777" s="62">
        <f aca="true" t="shared" si="3204" ref="AA777:AA779">AA778</f>
        <v>0</v>
      </c>
      <c r="AB777" s="62">
        <f aca="true" t="shared" si="3205" ref="AB777:AB779">AB778</f>
        <v>0</v>
      </c>
      <c r="AC777" s="62">
        <f aca="true" t="shared" si="3206" ref="AC777:AC779">AC778</f>
        <v>0</v>
      </c>
      <c r="AD777" s="62">
        <f aca="true" t="shared" si="3207" ref="AD777:AD779">AD778</f>
        <v>0</v>
      </c>
      <c r="AE777" s="62">
        <f aca="true" t="shared" si="3208" ref="AE777:AE779">AE778</f>
        <v>58969154.71</v>
      </c>
      <c r="AF777" s="50">
        <v>0</v>
      </c>
      <c r="AG777" s="50">
        <v>0</v>
      </c>
      <c r="AH777" s="50">
        <v>75866</v>
      </c>
      <c r="AI777" s="50">
        <v>0</v>
      </c>
      <c r="AJ777" s="50">
        <v>74134</v>
      </c>
      <c r="AK777" s="51">
        <v>0.5057733333333333</v>
      </c>
      <c r="AL777" s="50">
        <v>0</v>
      </c>
      <c r="AM777" s="51">
        <v>0</v>
      </c>
      <c r="AN777" s="50">
        <v>0</v>
      </c>
    </row>
    <row r="778" spans="1:40" ht="38.25" outlineLevel="4">
      <c r="A778" s="59" t="s">
        <v>620</v>
      </c>
      <c r="B778" s="60" t="s">
        <v>598</v>
      </c>
      <c r="C778" s="60" t="s">
        <v>618</v>
      </c>
      <c r="D778" s="60" t="s">
        <v>621</v>
      </c>
      <c r="E778" s="60"/>
      <c r="F778" s="61" t="s">
        <v>18</v>
      </c>
      <c r="G778" s="61"/>
      <c r="H778" s="61"/>
      <c r="I778" s="61"/>
      <c r="J778" s="61"/>
      <c r="K778" s="61"/>
      <c r="L778" s="61"/>
      <c r="M778" s="62">
        <f t="shared" si="3190"/>
        <v>61183489</v>
      </c>
      <c r="N778" s="62">
        <f t="shared" si="3191"/>
        <v>61183489</v>
      </c>
      <c r="O778" s="62">
        <f t="shared" si="3192"/>
        <v>0</v>
      </c>
      <c r="P778" s="62">
        <f t="shared" si="3193"/>
        <v>0</v>
      </c>
      <c r="Q778" s="62">
        <f t="shared" si="3194"/>
        <v>0</v>
      </c>
      <c r="R778" s="62">
        <f t="shared" si="3195"/>
        <v>0</v>
      </c>
      <c r="S778" s="62">
        <f t="shared" si="3196"/>
        <v>0</v>
      </c>
      <c r="T778" s="62">
        <f t="shared" si="3197"/>
        <v>0</v>
      </c>
      <c r="U778" s="62">
        <f t="shared" si="3198"/>
        <v>0</v>
      </c>
      <c r="V778" s="62">
        <f t="shared" si="3199"/>
        <v>0</v>
      </c>
      <c r="W778" s="62">
        <f t="shared" si="3200"/>
        <v>0</v>
      </c>
      <c r="X778" s="62">
        <f t="shared" si="3201"/>
        <v>0</v>
      </c>
      <c r="Y778" s="62">
        <f t="shared" si="3202"/>
        <v>0</v>
      </c>
      <c r="Z778" s="62">
        <f t="shared" si="3203"/>
        <v>0</v>
      </c>
      <c r="AA778" s="62">
        <f t="shared" si="3204"/>
        <v>0</v>
      </c>
      <c r="AB778" s="62">
        <f t="shared" si="3205"/>
        <v>0</v>
      </c>
      <c r="AC778" s="62">
        <f t="shared" si="3206"/>
        <v>0</v>
      </c>
      <c r="AD778" s="62">
        <f t="shared" si="3207"/>
        <v>0</v>
      </c>
      <c r="AE778" s="62">
        <f t="shared" si="3208"/>
        <v>58969154.71</v>
      </c>
      <c r="AF778" s="50">
        <v>0</v>
      </c>
      <c r="AG778" s="50">
        <v>0</v>
      </c>
      <c r="AH778" s="50">
        <v>4000000</v>
      </c>
      <c r="AI778" s="50">
        <v>0</v>
      </c>
      <c r="AJ778" s="50">
        <v>190000</v>
      </c>
      <c r="AK778" s="51">
        <v>0.954653937947494</v>
      </c>
      <c r="AL778" s="50">
        <v>0</v>
      </c>
      <c r="AM778" s="51">
        <v>0</v>
      </c>
      <c r="AN778" s="50">
        <v>0</v>
      </c>
    </row>
    <row r="779" spans="1:40" ht="26.25" outlineLevel="5">
      <c r="A779" s="59" t="s">
        <v>444</v>
      </c>
      <c r="B779" s="60" t="s">
        <v>598</v>
      </c>
      <c r="C779" s="60" t="s">
        <v>618</v>
      </c>
      <c r="D779" s="60" t="s">
        <v>621</v>
      </c>
      <c r="E779" s="60" t="s">
        <v>100</v>
      </c>
      <c r="F779" s="61" t="s">
        <v>18</v>
      </c>
      <c r="G779" s="61"/>
      <c r="H779" s="61"/>
      <c r="I779" s="61"/>
      <c r="J779" s="61"/>
      <c r="K779" s="61"/>
      <c r="L779" s="61"/>
      <c r="M779" s="62">
        <f t="shared" si="3190"/>
        <v>61183489</v>
      </c>
      <c r="N779" s="62">
        <f t="shared" si="3191"/>
        <v>61183489</v>
      </c>
      <c r="O779" s="62">
        <f t="shared" si="3192"/>
        <v>0</v>
      </c>
      <c r="P779" s="62">
        <f t="shared" si="3193"/>
        <v>0</v>
      </c>
      <c r="Q779" s="62">
        <f t="shared" si="3194"/>
        <v>0</v>
      </c>
      <c r="R779" s="62">
        <f t="shared" si="3195"/>
        <v>0</v>
      </c>
      <c r="S779" s="62">
        <f t="shared" si="3196"/>
        <v>0</v>
      </c>
      <c r="T779" s="62">
        <f t="shared" si="3197"/>
        <v>0</v>
      </c>
      <c r="U779" s="62">
        <f t="shared" si="3198"/>
        <v>0</v>
      </c>
      <c r="V779" s="62">
        <f t="shared" si="3199"/>
        <v>0</v>
      </c>
      <c r="W779" s="62">
        <f t="shared" si="3200"/>
        <v>0</v>
      </c>
      <c r="X779" s="62">
        <f t="shared" si="3201"/>
        <v>0</v>
      </c>
      <c r="Y779" s="62">
        <f t="shared" si="3202"/>
        <v>0</v>
      </c>
      <c r="Z779" s="62">
        <f t="shared" si="3203"/>
        <v>0</v>
      </c>
      <c r="AA779" s="62">
        <f t="shared" si="3204"/>
        <v>0</v>
      </c>
      <c r="AB779" s="62">
        <f t="shared" si="3205"/>
        <v>0</v>
      </c>
      <c r="AC779" s="62">
        <f t="shared" si="3206"/>
        <v>0</v>
      </c>
      <c r="AD779" s="62">
        <f t="shared" si="3207"/>
        <v>0</v>
      </c>
      <c r="AE779" s="62">
        <f t="shared" si="3208"/>
        <v>58969154.71</v>
      </c>
      <c r="AF779" s="50">
        <v>0</v>
      </c>
      <c r="AG779" s="50">
        <v>0</v>
      </c>
      <c r="AH779" s="50">
        <v>4000000</v>
      </c>
      <c r="AI779" s="50">
        <v>0</v>
      </c>
      <c r="AJ779" s="50">
        <v>190000</v>
      </c>
      <c r="AK779" s="51">
        <v>0.954653937947494</v>
      </c>
      <c r="AL779" s="50">
        <v>0</v>
      </c>
      <c r="AM779" s="51">
        <v>0</v>
      </c>
      <c r="AN779" s="50">
        <v>0</v>
      </c>
    </row>
    <row r="780" spans="1:40" ht="15.75" outlineLevel="6">
      <c r="A780" s="59" t="s">
        <v>451</v>
      </c>
      <c r="B780" s="60" t="s">
        <v>598</v>
      </c>
      <c r="C780" s="60" t="s">
        <v>618</v>
      </c>
      <c r="D780" s="60" t="s">
        <v>621</v>
      </c>
      <c r="E780" s="60" t="s">
        <v>145</v>
      </c>
      <c r="F780" s="61" t="s">
        <v>18</v>
      </c>
      <c r="G780" s="61"/>
      <c r="H780" s="61"/>
      <c r="I780" s="61"/>
      <c r="J780" s="61"/>
      <c r="K780" s="61"/>
      <c r="L780" s="61"/>
      <c r="M780" s="62">
        <v>61183489</v>
      </c>
      <c r="N780" s="62">
        <v>61183489</v>
      </c>
      <c r="O780" s="62"/>
      <c r="P780" s="62"/>
      <c r="Q780" s="62"/>
      <c r="R780" s="62"/>
      <c r="S780" s="62"/>
      <c r="T780" s="62"/>
      <c r="U780" s="62"/>
      <c r="V780" s="62"/>
      <c r="W780" s="62"/>
      <c r="X780" s="62"/>
      <c r="Y780" s="62"/>
      <c r="Z780" s="62"/>
      <c r="AA780" s="62"/>
      <c r="AB780" s="62"/>
      <c r="AC780" s="62"/>
      <c r="AD780" s="62"/>
      <c r="AE780" s="62">
        <v>58969154.71</v>
      </c>
      <c r="AF780" s="50">
        <v>0</v>
      </c>
      <c r="AG780" s="50">
        <v>0</v>
      </c>
      <c r="AH780" s="50">
        <v>4000000</v>
      </c>
      <c r="AI780" s="50">
        <v>0</v>
      </c>
      <c r="AJ780" s="50">
        <v>190000</v>
      </c>
      <c r="AK780" s="51">
        <v>0.954653937947494</v>
      </c>
      <c r="AL780" s="50">
        <v>0</v>
      </c>
      <c r="AM780" s="51">
        <v>0</v>
      </c>
      <c r="AN780" s="50">
        <v>0</v>
      </c>
    </row>
    <row r="781" spans="1:40" ht="15.75" outlineLevel="7">
      <c r="A781" s="59" t="s">
        <v>600</v>
      </c>
      <c r="B781" s="60" t="s">
        <v>598</v>
      </c>
      <c r="C781" s="60" t="s">
        <v>618</v>
      </c>
      <c r="D781" s="60" t="s">
        <v>156</v>
      </c>
      <c r="E781" s="60"/>
      <c r="F781" s="61" t="s">
        <v>18</v>
      </c>
      <c r="G781" s="61"/>
      <c r="H781" s="61"/>
      <c r="I781" s="61"/>
      <c r="J781" s="61"/>
      <c r="K781" s="61"/>
      <c r="L781" s="61"/>
      <c r="M781" s="62">
        <f aca="true" t="shared" si="3209" ref="M781:M783">M782</f>
        <v>5100000</v>
      </c>
      <c r="N781" s="62">
        <f aca="true" t="shared" si="3210" ref="N781:N783">N782</f>
        <v>5100000</v>
      </c>
      <c r="O781" s="62">
        <f aca="true" t="shared" si="3211" ref="O781:O783">O782</f>
        <v>0</v>
      </c>
      <c r="P781" s="62">
        <f aca="true" t="shared" si="3212" ref="P781:P783">P782</f>
        <v>0</v>
      </c>
      <c r="Q781" s="62">
        <f aca="true" t="shared" si="3213" ref="Q781:Q783">Q782</f>
        <v>0</v>
      </c>
      <c r="R781" s="62">
        <f aca="true" t="shared" si="3214" ref="R781:R783">R782</f>
        <v>0</v>
      </c>
      <c r="S781" s="62">
        <f aca="true" t="shared" si="3215" ref="S781:S783">S782</f>
        <v>0</v>
      </c>
      <c r="T781" s="62">
        <f aca="true" t="shared" si="3216" ref="T781:T783">T782</f>
        <v>0</v>
      </c>
      <c r="U781" s="62">
        <f aca="true" t="shared" si="3217" ref="U781:U783">U782</f>
        <v>0</v>
      </c>
      <c r="V781" s="62">
        <f aca="true" t="shared" si="3218" ref="V781:V783">V782</f>
        <v>0</v>
      </c>
      <c r="W781" s="62">
        <f aca="true" t="shared" si="3219" ref="W781:W783">W782</f>
        <v>0</v>
      </c>
      <c r="X781" s="62">
        <f aca="true" t="shared" si="3220" ref="X781:X783">X782</f>
        <v>0</v>
      </c>
      <c r="Y781" s="62">
        <f aca="true" t="shared" si="3221" ref="Y781:Y783">Y782</f>
        <v>0</v>
      </c>
      <c r="Z781" s="62">
        <f aca="true" t="shared" si="3222" ref="Z781:Z783">Z782</f>
        <v>0</v>
      </c>
      <c r="AA781" s="62">
        <f aca="true" t="shared" si="3223" ref="AA781:AA783">AA782</f>
        <v>0</v>
      </c>
      <c r="AB781" s="62">
        <f aca="true" t="shared" si="3224" ref="AB781:AB783">AB782</f>
        <v>0</v>
      </c>
      <c r="AC781" s="62">
        <f aca="true" t="shared" si="3225" ref="AC781:AC783">AC782</f>
        <v>0</v>
      </c>
      <c r="AD781" s="62">
        <f aca="true" t="shared" si="3226" ref="AD781:AD783">AD782</f>
        <v>0</v>
      </c>
      <c r="AE781" s="62">
        <f aca="true" t="shared" si="3227" ref="AE781:AE783">AE782</f>
        <v>4863293.57</v>
      </c>
      <c r="AF781" s="50">
        <v>0</v>
      </c>
      <c r="AG781" s="50">
        <v>0</v>
      </c>
      <c r="AH781" s="50">
        <v>4000000</v>
      </c>
      <c r="AI781" s="50">
        <v>0</v>
      </c>
      <c r="AJ781" s="50">
        <v>190000</v>
      </c>
      <c r="AK781" s="51">
        <v>0.954653937947494</v>
      </c>
      <c r="AL781" s="50">
        <v>0</v>
      </c>
      <c r="AM781" s="51">
        <v>0</v>
      </c>
      <c r="AN781" s="50">
        <v>0</v>
      </c>
    </row>
    <row r="782" spans="1:40" ht="50.25" outlineLevel="7">
      <c r="A782" s="59" t="s">
        <v>601</v>
      </c>
      <c r="B782" s="60" t="s">
        <v>598</v>
      </c>
      <c r="C782" s="60" t="s">
        <v>618</v>
      </c>
      <c r="D782" s="60" t="s">
        <v>602</v>
      </c>
      <c r="E782" s="60"/>
      <c r="F782" s="61" t="s">
        <v>18</v>
      </c>
      <c r="G782" s="61"/>
      <c r="H782" s="61"/>
      <c r="I782" s="61"/>
      <c r="J782" s="61"/>
      <c r="K782" s="61"/>
      <c r="L782" s="61"/>
      <c r="M782" s="62">
        <f t="shared" si="3209"/>
        <v>5100000</v>
      </c>
      <c r="N782" s="62">
        <f t="shared" si="3210"/>
        <v>5100000</v>
      </c>
      <c r="O782" s="62">
        <f t="shared" si="3211"/>
        <v>0</v>
      </c>
      <c r="P782" s="62">
        <f t="shared" si="3212"/>
        <v>0</v>
      </c>
      <c r="Q782" s="62">
        <f t="shared" si="3213"/>
        <v>0</v>
      </c>
      <c r="R782" s="62">
        <f t="shared" si="3214"/>
        <v>0</v>
      </c>
      <c r="S782" s="62">
        <f t="shared" si="3215"/>
        <v>0</v>
      </c>
      <c r="T782" s="62">
        <f t="shared" si="3216"/>
        <v>0</v>
      </c>
      <c r="U782" s="62">
        <f t="shared" si="3217"/>
        <v>0</v>
      </c>
      <c r="V782" s="62">
        <f t="shared" si="3218"/>
        <v>0</v>
      </c>
      <c r="W782" s="62">
        <f t="shared" si="3219"/>
        <v>0</v>
      </c>
      <c r="X782" s="62">
        <f t="shared" si="3220"/>
        <v>0</v>
      </c>
      <c r="Y782" s="62">
        <f t="shared" si="3221"/>
        <v>0</v>
      </c>
      <c r="Z782" s="62">
        <f t="shared" si="3222"/>
        <v>0</v>
      </c>
      <c r="AA782" s="62">
        <f t="shared" si="3223"/>
        <v>0</v>
      </c>
      <c r="AB782" s="62">
        <f t="shared" si="3224"/>
        <v>0</v>
      </c>
      <c r="AC782" s="62">
        <f t="shared" si="3225"/>
        <v>0</v>
      </c>
      <c r="AD782" s="62">
        <f t="shared" si="3226"/>
        <v>0</v>
      </c>
      <c r="AE782" s="62">
        <f t="shared" si="3227"/>
        <v>4863293.57</v>
      </c>
      <c r="AF782" s="50">
        <v>0</v>
      </c>
      <c r="AG782" s="50">
        <v>0</v>
      </c>
      <c r="AH782" s="50">
        <v>4000000</v>
      </c>
      <c r="AI782" s="50">
        <v>0</v>
      </c>
      <c r="AJ782" s="50">
        <v>190000</v>
      </c>
      <c r="AK782" s="51">
        <v>0.954653937947494</v>
      </c>
      <c r="AL782" s="50">
        <v>0</v>
      </c>
      <c r="AM782" s="51">
        <v>0</v>
      </c>
      <c r="AN782" s="50">
        <v>0</v>
      </c>
    </row>
    <row r="783" spans="1:40" ht="26.25" outlineLevel="3">
      <c r="A783" s="59" t="s">
        <v>444</v>
      </c>
      <c r="B783" s="60" t="s">
        <v>598</v>
      </c>
      <c r="C783" s="60" t="s">
        <v>618</v>
      </c>
      <c r="D783" s="60" t="s">
        <v>602</v>
      </c>
      <c r="E783" s="60" t="s">
        <v>100</v>
      </c>
      <c r="F783" s="61" t="s">
        <v>18</v>
      </c>
      <c r="G783" s="61"/>
      <c r="H783" s="61"/>
      <c r="I783" s="61"/>
      <c r="J783" s="61"/>
      <c r="K783" s="61"/>
      <c r="L783" s="61"/>
      <c r="M783" s="62">
        <f t="shared" si="3209"/>
        <v>5100000</v>
      </c>
      <c r="N783" s="62">
        <f t="shared" si="3210"/>
        <v>5100000</v>
      </c>
      <c r="O783" s="62">
        <f t="shared" si="3211"/>
        <v>0</v>
      </c>
      <c r="P783" s="62">
        <f t="shared" si="3212"/>
        <v>0</v>
      </c>
      <c r="Q783" s="62">
        <f t="shared" si="3213"/>
        <v>0</v>
      </c>
      <c r="R783" s="62">
        <f t="shared" si="3214"/>
        <v>0</v>
      </c>
      <c r="S783" s="62">
        <f t="shared" si="3215"/>
        <v>0</v>
      </c>
      <c r="T783" s="62">
        <f t="shared" si="3216"/>
        <v>0</v>
      </c>
      <c r="U783" s="62">
        <f t="shared" si="3217"/>
        <v>0</v>
      </c>
      <c r="V783" s="62">
        <f t="shared" si="3218"/>
        <v>0</v>
      </c>
      <c r="W783" s="62">
        <f t="shared" si="3219"/>
        <v>0</v>
      </c>
      <c r="X783" s="62">
        <f t="shared" si="3220"/>
        <v>0</v>
      </c>
      <c r="Y783" s="62">
        <f t="shared" si="3221"/>
        <v>0</v>
      </c>
      <c r="Z783" s="62">
        <f t="shared" si="3222"/>
        <v>0</v>
      </c>
      <c r="AA783" s="62">
        <f t="shared" si="3223"/>
        <v>0</v>
      </c>
      <c r="AB783" s="62">
        <f t="shared" si="3224"/>
        <v>0</v>
      </c>
      <c r="AC783" s="62">
        <f t="shared" si="3225"/>
        <v>0</v>
      </c>
      <c r="AD783" s="62">
        <f t="shared" si="3226"/>
        <v>0</v>
      </c>
      <c r="AE783" s="62">
        <f t="shared" si="3227"/>
        <v>4863293.57</v>
      </c>
      <c r="AF783" s="50">
        <v>0</v>
      </c>
      <c r="AG783" s="50">
        <v>0</v>
      </c>
      <c r="AH783" s="50">
        <v>1500000</v>
      </c>
      <c r="AI783" s="50">
        <v>0</v>
      </c>
      <c r="AJ783" s="50">
        <v>0</v>
      </c>
      <c r="AK783" s="51">
        <v>1</v>
      </c>
      <c r="AL783" s="50">
        <v>0</v>
      </c>
      <c r="AM783" s="51">
        <v>0</v>
      </c>
      <c r="AN783" s="50">
        <v>0</v>
      </c>
    </row>
    <row r="784" spans="1:40" ht="15.75" outlineLevel="4">
      <c r="A784" s="59" t="s">
        <v>451</v>
      </c>
      <c r="B784" s="60" t="s">
        <v>598</v>
      </c>
      <c r="C784" s="60" t="s">
        <v>618</v>
      </c>
      <c r="D784" s="60" t="s">
        <v>602</v>
      </c>
      <c r="E784" s="60" t="s">
        <v>145</v>
      </c>
      <c r="F784" s="61" t="s">
        <v>18</v>
      </c>
      <c r="G784" s="61"/>
      <c r="H784" s="61"/>
      <c r="I784" s="61"/>
      <c r="J784" s="61"/>
      <c r="K784" s="61"/>
      <c r="L784" s="61"/>
      <c r="M784" s="62">
        <v>5100000</v>
      </c>
      <c r="N784" s="62">
        <v>5100000</v>
      </c>
      <c r="O784" s="62"/>
      <c r="P784" s="62"/>
      <c r="Q784" s="62"/>
      <c r="R784" s="62"/>
      <c r="S784" s="62"/>
      <c r="T784" s="62"/>
      <c r="U784" s="62"/>
      <c r="V784" s="62"/>
      <c r="W784" s="62"/>
      <c r="X784" s="62"/>
      <c r="Y784" s="62"/>
      <c r="Z784" s="62"/>
      <c r="AA784" s="62"/>
      <c r="AB784" s="62"/>
      <c r="AC784" s="62"/>
      <c r="AD784" s="62"/>
      <c r="AE784" s="62">
        <v>4863293.57</v>
      </c>
      <c r="AF784" s="50">
        <v>0</v>
      </c>
      <c r="AG784" s="50">
        <v>0</v>
      </c>
      <c r="AH784" s="50">
        <v>1500000</v>
      </c>
      <c r="AI784" s="50">
        <v>0</v>
      </c>
      <c r="AJ784" s="50">
        <v>0</v>
      </c>
      <c r="AK784" s="51">
        <v>1</v>
      </c>
      <c r="AL784" s="50">
        <v>0</v>
      </c>
      <c r="AM784" s="51">
        <v>0</v>
      </c>
      <c r="AN784" s="50">
        <v>0</v>
      </c>
    </row>
    <row r="785" spans="1:40" ht="15.75" outlineLevel="5">
      <c r="A785" s="52" t="s">
        <v>420</v>
      </c>
      <c r="B785" s="53" t="s">
        <v>598</v>
      </c>
      <c r="C785" s="53" t="s">
        <v>421</v>
      </c>
      <c r="D785" s="53"/>
      <c r="E785" s="53"/>
      <c r="F785" s="54" t="s">
        <v>18</v>
      </c>
      <c r="G785" s="54"/>
      <c r="H785" s="54"/>
      <c r="I785" s="54"/>
      <c r="J785" s="54"/>
      <c r="K785" s="54"/>
      <c r="L785" s="54"/>
      <c r="M785" s="55">
        <f>M786</f>
        <v>468107846</v>
      </c>
      <c r="N785" s="55">
        <f>N786</f>
        <v>444347293.16999996</v>
      </c>
      <c r="O785" s="55">
        <f>O786</f>
        <v>3489129</v>
      </c>
      <c r="P785" s="55">
        <f>P786</f>
        <v>3489129</v>
      </c>
      <c r="Q785" s="55">
        <f>Q786</f>
        <v>3489129</v>
      </c>
      <c r="R785" s="55">
        <f>R786</f>
        <v>3489129</v>
      </c>
      <c r="S785" s="55">
        <f>S786</f>
        <v>3489129</v>
      </c>
      <c r="T785" s="55">
        <f>T786</f>
        <v>3489129</v>
      </c>
      <c r="U785" s="55">
        <f>U786</f>
        <v>3489129</v>
      </c>
      <c r="V785" s="55">
        <f>V786</f>
        <v>3489129</v>
      </c>
      <c r="W785" s="55">
        <f>W786</f>
        <v>3489129</v>
      </c>
      <c r="X785" s="55">
        <f>X786</f>
        <v>3489129</v>
      </c>
      <c r="Y785" s="55">
        <f>Y786</f>
        <v>3489129</v>
      </c>
      <c r="Z785" s="55">
        <f>Z786</f>
        <v>3489129</v>
      </c>
      <c r="AA785" s="55">
        <f>AA786</f>
        <v>3489129</v>
      </c>
      <c r="AB785" s="55">
        <f>AB786</f>
        <v>3489129</v>
      </c>
      <c r="AC785" s="55">
        <f>AC786</f>
        <v>3489129</v>
      </c>
      <c r="AD785" s="55">
        <f>AD786</f>
        <v>3489129</v>
      </c>
      <c r="AE785" s="55">
        <f>AE786</f>
        <v>418433837.15999997</v>
      </c>
      <c r="AF785" s="50">
        <v>0</v>
      </c>
      <c r="AG785" s="50">
        <v>0</v>
      </c>
      <c r="AH785" s="50">
        <v>1500000</v>
      </c>
      <c r="AI785" s="50">
        <v>0</v>
      </c>
      <c r="AJ785" s="50">
        <v>0</v>
      </c>
      <c r="AK785" s="51">
        <v>1</v>
      </c>
      <c r="AL785" s="50">
        <v>0</v>
      </c>
      <c r="AM785" s="51">
        <v>0</v>
      </c>
      <c r="AN785" s="50">
        <v>0</v>
      </c>
    </row>
    <row r="786" spans="1:40" ht="26.25" outlineLevel="6">
      <c r="A786" s="59" t="s">
        <v>422</v>
      </c>
      <c r="B786" s="60" t="s">
        <v>598</v>
      </c>
      <c r="C786" s="60" t="s">
        <v>421</v>
      </c>
      <c r="D786" s="60" t="s">
        <v>423</v>
      </c>
      <c r="E786" s="60"/>
      <c r="F786" s="61" t="s">
        <v>18</v>
      </c>
      <c r="G786" s="61"/>
      <c r="H786" s="61"/>
      <c r="I786" s="61"/>
      <c r="J786" s="61"/>
      <c r="K786" s="61"/>
      <c r="L786" s="61"/>
      <c r="M786" s="62">
        <f>M787+M857+M870</f>
        <v>468107846</v>
      </c>
      <c r="N786" s="62">
        <f>N787+N857+N870</f>
        <v>444347293.16999996</v>
      </c>
      <c r="O786" s="62">
        <f>O787+O857+O870</f>
        <v>3489129</v>
      </c>
      <c r="P786" s="62">
        <f>P787+P857+P870</f>
        <v>3489129</v>
      </c>
      <c r="Q786" s="62">
        <f>Q787+Q857+Q870</f>
        <v>3489129</v>
      </c>
      <c r="R786" s="62">
        <f>R787+R857+R870</f>
        <v>3489129</v>
      </c>
      <c r="S786" s="62">
        <f>S787+S857+S870</f>
        <v>3489129</v>
      </c>
      <c r="T786" s="62">
        <f>T787+T857+T870</f>
        <v>3489129</v>
      </c>
      <c r="U786" s="62">
        <f>U787+U857+U870</f>
        <v>3489129</v>
      </c>
      <c r="V786" s="62">
        <f>V787+V857+V870</f>
        <v>3489129</v>
      </c>
      <c r="W786" s="62">
        <f>W787+W857+W870</f>
        <v>3489129</v>
      </c>
      <c r="X786" s="62">
        <f>X787+X857+X870</f>
        <v>3489129</v>
      </c>
      <c r="Y786" s="62">
        <f>Y787+Y857+Y870</f>
        <v>3489129</v>
      </c>
      <c r="Z786" s="62">
        <f>Z787+Z857+Z870</f>
        <v>3489129</v>
      </c>
      <c r="AA786" s="62">
        <f>AA787+AA857+AA870</f>
        <v>3489129</v>
      </c>
      <c r="AB786" s="62">
        <f>AB787+AB857+AB870</f>
        <v>3489129</v>
      </c>
      <c r="AC786" s="62">
        <f>AC787+AC857+AC870</f>
        <v>3489129</v>
      </c>
      <c r="AD786" s="62">
        <f>AD787+AD857+AD870</f>
        <v>3489129</v>
      </c>
      <c r="AE786" s="62">
        <f>AE787+AE857+AE870</f>
        <v>418433837.15999997</v>
      </c>
      <c r="AF786" s="50">
        <v>0</v>
      </c>
      <c r="AG786" s="50">
        <v>0</v>
      </c>
      <c r="AH786" s="50">
        <v>1500000</v>
      </c>
      <c r="AI786" s="50">
        <v>0</v>
      </c>
      <c r="AJ786" s="50">
        <v>0</v>
      </c>
      <c r="AK786" s="51">
        <v>1</v>
      </c>
      <c r="AL786" s="50">
        <v>0</v>
      </c>
      <c r="AM786" s="51">
        <v>0</v>
      </c>
      <c r="AN786" s="50">
        <v>0</v>
      </c>
    </row>
    <row r="787" spans="1:40" ht="38.25" outlineLevel="7">
      <c r="A787" s="59" t="s">
        <v>430</v>
      </c>
      <c r="B787" s="60" t="s">
        <v>598</v>
      </c>
      <c r="C787" s="60" t="s">
        <v>421</v>
      </c>
      <c r="D787" s="60" t="s">
        <v>431</v>
      </c>
      <c r="E787" s="60"/>
      <c r="F787" s="61" t="s">
        <v>18</v>
      </c>
      <c r="G787" s="61"/>
      <c r="H787" s="61"/>
      <c r="I787" s="61"/>
      <c r="J787" s="61"/>
      <c r="K787" s="61"/>
      <c r="L787" s="61"/>
      <c r="M787" s="62">
        <f>M788+M793+M798+M803+M808+M813+M819+M824+M829+M834+M839+M844+M849+M854</f>
        <v>451157846</v>
      </c>
      <c r="N787" s="62">
        <f>N788+N793+N798+N803+N808+N813+N819+N824+N829+N834+N839+N844+N849+N854</f>
        <v>427397293.16999996</v>
      </c>
      <c r="O787" s="62">
        <f>O788+O793+O798+O803+O808+O813+O819+O824+O829+O834+O839+O844+O849+O854</f>
        <v>2289129</v>
      </c>
      <c r="P787" s="62">
        <f>P788+P793+P798+P803+P808+P813+P819+P824+P829+P834+P839+P844+P849+P854</f>
        <v>2289129</v>
      </c>
      <c r="Q787" s="62">
        <f>Q788+Q793+Q798+Q803+Q808+Q813+Q819+Q824+Q829+Q834+Q839+Q844+Q849+Q854</f>
        <v>2289129</v>
      </c>
      <c r="R787" s="62">
        <f>R788+R793+R798+R803+R808+R813+R819+R824+R829+R834+R839+R844+R849+R854</f>
        <v>2289129</v>
      </c>
      <c r="S787" s="62">
        <f>S788+S793+S798+S803+S808+S813+S819+S824+S829+S834+S839+S844+S849+S854</f>
        <v>2289129</v>
      </c>
      <c r="T787" s="62">
        <f>T788+T793+T798+T803+T808+T813+T819+T824+T829+T834+T839+T844+T849+T854</f>
        <v>2289129</v>
      </c>
      <c r="U787" s="62">
        <f>U788+U793+U798+U803+U808+U813+U819+U824+U829+U834+U839+U844+U849+U854</f>
        <v>2289129</v>
      </c>
      <c r="V787" s="62">
        <f>V788+V793+V798+V803+V808+V813+V819+V824+V829+V834+V839+V844+V849+V854</f>
        <v>2289129</v>
      </c>
      <c r="W787" s="62">
        <f>W788+W793+W798+W803+W808+W813+W819+W824+W829+W834+W839+W844+W849+W854</f>
        <v>2289129</v>
      </c>
      <c r="X787" s="62">
        <f>X788+X793+X798+X803+X808+X813+X819+X824+X829+X834+X839+X844+X849+X854</f>
        <v>2289129</v>
      </c>
      <c r="Y787" s="62">
        <f>Y788+Y793+Y798+Y803+Y808+Y813+Y819+Y824+Y829+Y834+Y839+Y844+Y849+Y854</f>
        <v>2289129</v>
      </c>
      <c r="Z787" s="62">
        <f>Z788+Z793+Z798+Z803+Z808+Z813+Z819+Z824+Z829+Z834+Z839+Z844+Z849+Z854</f>
        <v>2289129</v>
      </c>
      <c r="AA787" s="62">
        <f>AA788+AA793+AA798+AA803+AA808+AA813+AA819+AA824+AA829+AA834+AA839+AA844+AA849+AA854</f>
        <v>2289129</v>
      </c>
      <c r="AB787" s="62">
        <f>AB788+AB793+AB798+AB803+AB808+AB813+AB819+AB824+AB829+AB834+AB839+AB844+AB849+AB854</f>
        <v>2289129</v>
      </c>
      <c r="AC787" s="62">
        <f>AC788+AC793+AC798+AC803+AC808+AC813+AC819+AC824+AC829+AC834+AC839+AC844+AC849+AC854</f>
        <v>2289129</v>
      </c>
      <c r="AD787" s="62">
        <f>AD788+AD793+AD798+AD803+AD808+AD813+AD819+AD824+AD829+AD834+AD839+AD844+AD849+AD854</f>
        <v>2289129</v>
      </c>
      <c r="AE787" s="62">
        <f>AE788+AE793+AE798+AE803+AE808+AE813+AE819+AE824+AE829+AE834+AE839+AE844+AE849+AE854</f>
        <v>403259215.83</v>
      </c>
      <c r="AF787" s="50">
        <v>0</v>
      </c>
      <c r="AG787" s="50">
        <v>0</v>
      </c>
      <c r="AH787" s="50">
        <v>1500000</v>
      </c>
      <c r="AI787" s="50">
        <v>0</v>
      </c>
      <c r="AJ787" s="50">
        <v>0</v>
      </c>
      <c r="AK787" s="51">
        <v>1</v>
      </c>
      <c r="AL787" s="50">
        <v>0</v>
      </c>
      <c r="AM787" s="51">
        <v>0</v>
      </c>
      <c r="AN787" s="50">
        <v>0</v>
      </c>
    </row>
    <row r="788" spans="1:40" s="58" customFormat="1" ht="26.25" outlineLevel="7">
      <c r="A788" s="59" t="s">
        <v>622</v>
      </c>
      <c r="B788" s="60" t="s">
        <v>598</v>
      </c>
      <c r="C788" s="60" t="s">
        <v>421</v>
      </c>
      <c r="D788" s="60" t="s">
        <v>623</v>
      </c>
      <c r="E788" s="60"/>
      <c r="F788" s="61" t="s">
        <v>18</v>
      </c>
      <c r="G788" s="61"/>
      <c r="H788" s="61"/>
      <c r="I788" s="61"/>
      <c r="J788" s="61"/>
      <c r="K788" s="61"/>
      <c r="L788" s="61"/>
      <c r="M788" s="62">
        <f>M789+M791</f>
        <v>106560704</v>
      </c>
      <c r="N788" s="62">
        <f>N789+N791</f>
        <v>99560704</v>
      </c>
      <c r="O788" s="62">
        <f>O789+O791</f>
        <v>0</v>
      </c>
      <c r="P788" s="62">
        <f>P789+P791</f>
        <v>0</v>
      </c>
      <c r="Q788" s="62">
        <f>Q789+Q791</f>
        <v>0</v>
      </c>
      <c r="R788" s="62">
        <f>R789+R791</f>
        <v>0</v>
      </c>
      <c r="S788" s="62">
        <f>S789+S791</f>
        <v>0</v>
      </c>
      <c r="T788" s="62">
        <f>T789+T791</f>
        <v>0</v>
      </c>
      <c r="U788" s="62">
        <f>U789+U791</f>
        <v>0</v>
      </c>
      <c r="V788" s="62">
        <f>V789+V791</f>
        <v>0</v>
      </c>
      <c r="W788" s="62">
        <f>W789+W791</f>
        <v>0</v>
      </c>
      <c r="X788" s="62">
        <f>X789+X791</f>
        <v>0</v>
      </c>
      <c r="Y788" s="62">
        <f>Y789+Y791</f>
        <v>0</v>
      </c>
      <c r="Z788" s="62">
        <f>Z789+Z791</f>
        <v>0</v>
      </c>
      <c r="AA788" s="62">
        <f>AA789+AA791</f>
        <v>0</v>
      </c>
      <c r="AB788" s="62">
        <f>AB789+AB791</f>
        <v>0</v>
      </c>
      <c r="AC788" s="62">
        <f>AC789+AC791</f>
        <v>0</v>
      </c>
      <c r="AD788" s="62">
        <f>AD789+AD791</f>
        <v>0</v>
      </c>
      <c r="AE788" s="62">
        <f>AE789+AE791</f>
        <v>83135027.57</v>
      </c>
      <c r="AF788" s="56">
        <v>0</v>
      </c>
      <c r="AG788" s="56">
        <v>0</v>
      </c>
      <c r="AH788" s="56">
        <v>1500000</v>
      </c>
      <c r="AI788" s="56">
        <v>0</v>
      </c>
      <c r="AJ788" s="56">
        <v>0</v>
      </c>
      <c r="AK788" s="57">
        <v>1</v>
      </c>
      <c r="AL788" s="56">
        <v>0</v>
      </c>
      <c r="AM788" s="57">
        <v>0</v>
      </c>
      <c r="AN788" s="56">
        <v>0</v>
      </c>
    </row>
    <row r="789" spans="1:40" ht="26.25" outlineLevel="3">
      <c r="A789" s="59" t="s">
        <v>434</v>
      </c>
      <c r="B789" s="60" t="s">
        <v>598</v>
      </c>
      <c r="C789" s="60" t="s">
        <v>421</v>
      </c>
      <c r="D789" s="60" t="s">
        <v>623</v>
      </c>
      <c r="E789" s="60" t="s">
        <v>33</v>
      </c>
      <c r="F789" s="61" t="s">
        <v>18</v>
      </c>
      <c r="G789" s="61"/>
      <c r="H789" s="61"/>
      <c r="I789" s="61"/>
      <c r="J789" s="61"/>
      <c r="K789" s="61"/>
      <c r="L789" s="61"/>
      <c r="M789" s="62">
        <f>M790</f>
        <v>1100608</v>
      </c>
      <c r="N789" s="62">
        <f>N790</f>
        <v>1100608</v>
      </c>
      <c r="O789" s="62">
        <f>O790</f>
        <v>0</v>
      </c>
      <c r="P789" s="62">
        <f>P790</f>
        <v>0</v>
      </c>
      <c r="Q789" s="62">
        <f>Q790</f>
        <v>0</v>
      </c>
      <c r="R789" s="62">
        <f>R790</f>
        <v>0</v>
      </c>
      <c r="S789" s="62">
        <f>S790</f>
        <v>0</v>
      </c>
      <c r="T789" s="62">
        <f>T790</f>
        <v>0</v>
      </c>
      <c r="U789" s="62">
        <f>U790</f>
        <v>0</v>
      </c>
      <c r="V789" s="62">
        <f>V790</f>
        <v>0</v>
      </c>
      <c r="W789" s="62">
        <f>W790</f>
        <v>0</v>
      </c>
      <c r="X789" s="62">
        <f>X790</f>
        <v>0</v>
      </c>
      <c r="Y789" s="62">
        <f>Y790</f>
        <v>0</v>
      </c>
      <c r="Z789" s="62">
        <f>Z790</f>
        <v>0</v>
      </c>
      <c r="AA789" s="62">
        <f>AA790</f>
        <v>0</v>
      </c>
      <c r="AB789" s="62">
        <f>AB790</f>
        <v>0</v>
      </c>
      <c r="AC789" s="62">
        <f>AC790</f>
        <v>0</v>
      </c>
      <c r="AD789" s="62">
        <f>AD790</f>
        <v>0</v>
      </c>
      <c r="AE789" s="62">
        <f>AE790</f>
        <v>855377.35</v>
      </c>
      <c r="AF789" s="50">
        <v>0</v>
      </c>
      <c r="AG789" s="50">
        <v>0</v>
      </c>
      <c r="AH789" s="50">
        <v>5824804.43</v>
      </c>
      <c r="AI789" s="50">
        <v>501.57</v>
      </c>
      <c r="AJ789" s="50">
        <v>66194</v>
      </c>
      <c r="AK789" s="51">
        <v>0.9887644912161588</v>
      </c>
      <c r="AL789" s="50">
        <v>0</v>
      </c>
      <c r="AM789" s="51">
        <v>0</v>
      </c>
      <c r="AN789" s="50">
        <v>0</v>
      </c>
    </row>
    <row r="790" spans="1:40" ht="26.25" outlineLevel="4">
      <c r="A790" s="59" t="s">
        <v>435</v>
      </c>
      <c r="B790" s="60" t="s">
        <v>598</v>
      </c>
      <c r="C790" s="60" t="s">
        <v>421</v>
      </c>
      <c r="D790" s="60" t="s">
        <v>623</v>
      </c>
      <c r="E790" s="60" t="s">
        <v>35</v>
      </c>
      <c r="F790" s="61" t="s">
        <v>18</v>
      </c>
      <c r="G790" s="61"/>
      <c r="H790" s="61"/>
      <c r="I790" s="61"/>
      <c r="J790" s="61"/>
      <c r="K790" s="61"/>
      <c r="L790" s="61"/>
      <c r="M790" s="62">
        <v>1100608</v>
      </c>
      <c r="N790" s="62">
        <v>1100608</v>
      </c>
      <c r="O790" s="63"/>
      <c r="P790" s="63"/>
      <c r="Q790" s="63"/>
      <c r="R790" s="63"/>
      <c r="S790" s="63"/>
      <c r="T790" s="63"/>
      <c r="U790" s="63"/>
      <c r="V790" s="63"/>
      <c r="W790" s="63"/>
      <c r="X790" s="63"/>
      <c r="Y790" s="63"/>
      <c r="Z790" s="63"/>
      <c r="AA790" s="63"/>
      <c r="AB790" s="63"/>
      <c r="AC790" s="63"/>
      <c r="AD790" s="63"/>
      <c r="AE790" s="62">
        <v>855377.35</v>
      </c>
      <c r="AF790" s="50">
        <v>0</v>
      </c>
      <c r="AG790" s="50">
        <v>0</v>
      </c>
      <c r="AH790" s="50">
        <v>5622604.43</v>
      </c>
      <c r="AI790" s="50">
        <v>501.57</v>
      </c>
      <c r="AJ790" s="50">
        <v>66194</v>
      </c>
      <c r="AK790" s="51">
        <v>0.988365176735275</v>
      </c>
      <c r="AL790" s="50">
        <v>0</v>
      </c>
      <c r="AM790" s="51">
        <v>0</v>
      </c>
      <c r="AN790" s="50">
        <v>0</v>
      </c>
    </row>
    <row r="791" spans="1:40" ht="15.75" outlineLevel="5">
      <c r="A791" s="59" t="s">
        <v>614</v>
      </c>
      <c r="B791" s="60" t="s">
        <v>598</v>
      </c>
      <c r="C791" s="60" t="s">
        <v>421</v>
      </c>
      <c r="D791" s="60" t="s">
        <v>623</v>
      </c>
      <c r="E791" s="60" t="s">
        <v>148</v>
      </c>
      <c r="F791" s="61" t="s">
        <v>18</v>
      </c>
      <c r="G791" s="61"/>
      <c r="H791" s="61"/>
      <c r="I791" s="61"/>
      <c r="J791" s="61"/>
      <c r="K791" s="61"/>
      <c r="L791" s="61"/>
      <c r="M791" s="62">
        <f>M792</f>
        <v>105460096</v>
      </c>
      <c r="N791" s="62">
        <f>N792</f>
        <v>98460096</v>
      </c>
      <c r="O791" s="62">
        <f>O792</f>
        <v>0</v>
      </c>
      <c r="P791" s="62">
        <f>P792</f>
        <v>0</v>
      </c>
      <c r="Q791" s="62">
        <f>Q792</f>
        <v>0</v>
      </c>
      <c r="R791" s="62">
        <f>R792</f>
        <v>0</v>
      </c>
      <c r="S791" s="62">
        <f>S792</f>
        <v>0</v>
      </c>
      <c r="T791" s="62">
        <f>T792</f>
        <v>0</v>
      </c>
      <c r="U791" s="62">
        <f>U792</f>
        <v>0</v>
      </c>
      <c r="V791" s="62">
        <f>V792</f>
        <v>0</v>
      </c>
      <c r="W791" s="62">
        <f>W792</f>
        <v>0</v>
      </c>
      <c r="X791" s="62">
        <f>X792</f>
        <v>0</v>
      </c>
      <c r="Y791" s="62">
        <f>Y792</f>
        <v>0</v>
      </c>
      <c r="Z791" s="62">
        <f>Z792</f>
        <v>0</v>
      </c>
      <c r="AA791" s="62">
        <f>AA792</f>
        <v>0</v>
      </c>
      <c r="AB791" s="62">
        <f>AB792</f>
        <v>0</v>
      </c>
      <c r="AC791" s="62">
        <f>AC792</f>
        <v>0</v>
      </c>
      <c r="AD791" s="62">
        <f>AD792</f>
        <v>0</v>
      </c>
      <c r="AE791" s="62">
        <f>AE792</f>
        <v>82279650.22</v>
      </c>
      <c r="AF791" s="50">
        <v>0</v>
      </c>
      <c r="AG791" s="50">
        <v>0</v>
      </c>
      <c r="AH791" s="50">
        <v>5622604.43</v>
      </c>
      <c r="AI791" s="50">
        <v>501.57</v>
      </c>
      <c r="AJ791" s="50">
        <v>66194</v>
      </c>
      <c r="AK791" s="51">
        <v>0.988365176735275</v>
      </c>
      <c r="AL791" s="50">
        <v>0</v>
      </c>
      <c r="AM791" s="51">
        <v>0</v>
      </c>
      <c r="AN791" s="50">
        <v>0</v>
      </c>
    </row>
    <row r="792" spans="1:40" ht="26.25" outlineLevel="6">
      <c r="A792" s="59" t="s">
        <v>615</v>
      </c>
      <c r="B792" s="60" t="s">
        <v>598</v>
      </c>
      <c r="C792" s="60" t="s">
        <v>421</v>
      </c>
      <c r="D792" s="60" t="s">
        <v>623</v>
      </c>
      <c r="E792" s="60" t="s">
        <v>616</v>
      </c>
      <c r="F792" s="61" t="s">
        <v>18</v>
      </c>
      <c r="G792" s="61"/>
      <c r="H792" s="61"/>
      <c r="I792" s="61"/>
      <c r="J792" s="61"/>
      <c r="K792" s="61"/>
      <c r="L792" s="61"/>
      <c r="M792" s="62">
        <v>105460096</v>
      </c>
      <c r="N792" s="62">
        <v>98460096</v>
      </c>
      <c r="O792" s="63"/>
      <c r="P792" s="63"/>
      <c r="Q792" s="63"/>
      <c r="R792" s="63"/>
      <c r="S792" s="63"/>
      <c r="T792" s="63"/>
      <c r="U792" s="63"/>
      <c r="V792" s="63"/>
      <c r="W792" s="63"/>
      <c r="X792" s="63"/>
      <c r="Y792" s="63"/>
      <c r="Z792" s="63"/>
      <c r="AA792" s="63"/>
      <c r="AB792" s="63"/>
      <c r="AC792" s="63"/>
      <c r="AD792" s="63"/>
      <c r="AE792" s="62">
        <v>82279650.22</v>
      </c>
      <c r="AF792" s="50">
        <v>0</v>
      </c>
      <c r="AG792" s="50">
        <v>0</v>
      </c>
      <c r="AH792" s="50">
        <v>5622604.43</v>
      </c>
      <c r="AI792" s="50">
        <v>501.57</v>
      </c>
      <c r="AJ792" s="50">
        <v>66194</v>
      </c>
      <c r="AK792" s="51">
        <v>0.988365176735275</v>
      </c>
      <c r="AL792" s="50">
        <v>0</v>
      </c>
      <c r="AM792" s="51">
        <v>0</v>
      </c>
      <c r="AN792" s="50">
        <v>0</v>
      </c>
    </row>
    <row r="793" spans="1:40" ht="38.25" outlineLevel="7">
      <c r="A793" s="59" t="s">
        <v>624</v>
      </c>
      <c r="B793" s="60" t="s">
        <v>598</v>
      </c>
      <c r="C793" s="60" t="s">
        <v>421</v>
      </c>
      <c r="D793" s="60" t="s">
        <v>625</v>
      </c>
      <c r="E793" s="60"/>
      <c r="F793" s="61" t="s">
        <v>18</v>
      </c>
      <c r="G793" s="61"/>
      <c r="H793" s="61"/>
      <c r="I793" s="61"/>
      <c r="J793" s="61"/>
      <c r="K793" s="61"/>
      <c r="L793" s="61"/>
      <c r="M793" s="62">
        <f>M794+M796</f>
        <v>8742185</v>
      </c>
      <c r="N793" s="62">
        <f>N794+N796</f>
        <v>8742185</v>
      </c>
      <c r="O793" s="62">
        <f>O794+O796</f>
        <v>0</v>
      </c>
      <c r="P793" s="62">
        <f>P794+P796</f>
        <v>0</v>
      </c>
      <c r="Q793" s="62">
        <f>Q794+Q796</f>
        <v>0</v>
      </c>
      <c r="R793" s="62">
        <f>R794+R796</f>
        <v>0</v>
      </c>
      <c r="S793" s="62">
        <f>S794+S796</f>
        <v>0</v>
      </c>
      <c r="T793" s="62">
        <f>T794+T796</f>
        <v>0</v>
      </c>
      <c r="U793" s="62">
        <f>U794+U796</f>
        <v>0</v>
      </c>
      <c r="V793" s="62">
        <f>V794+V796</f>
        <v>0</v>
      </c>
      <c r="W793" s="62">
        <f>W794+W796</f>
        <v>0</v>
      </c>
      <c r="X793" s="62">
        <f>X794+X796</f>
        <v>0</v>
      </c>
      <c r="Y793" s="62">
        <f>Y794+Y796</f>
        <v>0</v>
      </c>
      <c r="Z793" s="62">
        <f>Z794+Z796</f>
        <v>0</v>
      </c>
      <c r="AA793" s="62">
        <f>AA794+AA796</f>
        <v>0</v>
      </c>
      <c r="AB793" s="62">
        <f>AB794+AB796</f>
        <v>0</v>
      </c>
      <c r="AC793" s="62">
        <f>AC794+AC796</f>
        <v>0</v>
      </c>
      <c r="AD793" s="62">
        <f>AD794+AD796</f>
        <v>0</v>
      </c>
      <c r="AE793" s="62">
        <f>AE794+AE796</f>
        <v>8740700.67</v>
      </c>
      <c r="AF793" s="50">
        <v>0</v>
      </c>
      <c r="AG793" s="50">
        <v>0</v>
      </c>
      <c r="AH793" s="50">
        <v>5296299.29</v>
      </c>
      <c r="AI793" s="50">
        <v>0.71</v>
      </c>
      <c r="AJ793" s="50">
        <v>50000</v>
      </c>
      <c r="AK793" s="51">
        <v>0.9906477376877466</v>
      </c>
      <c r="AL793" s="50">
        <v>0</v>
      </c>
      <c r="AM793" s="51">
        <v>0</v>
      </c>
      <c r="AN793" s="50">
        <v>0</v>
      </c>
    </row>
    <row r="794" spans="1:40" s="58" customFormat="1" ht="26.25" outlineLevel="7">
      <c r="A794" s="59" t="s">
        <v>434</v>
      </c>
      <c r="B794" s="60" t="s">
        <v>598</v>
      </c>
      <c r="C794" s="60" t="s">
        <v>421</v>
      </c>
      <c r="D794" s="60" t="s">
        <v>625</v>
      </c>
      <c r="E794" s="60" t="s">
        <v>33</v>
      </c>
      <c r="F794" s="61" t="s">
        <v>18</v>
      </c>
      <c r="G794" s="61"/>
      <c r="H794" s="61"/>
      <c r="I794" s="61"/>
      <c r="J794" s="61"/>
      <c r="K794" s="61"/>
      <c r="L794" s="61"/>
      <c r="M794" s="62">
        <f>M795</f>
        <v>85921.53</v>
      </c>
      <c r="N794" s="62">
        <f>N795</f>
        <v>85921.53</v>
      </c>
      <c r="O794" s="62">
        <f>O795</f>
        <v>0</v>
      </c>
      <c r="P794" s="62">
        <f>P795</f>
        <v>0</v>
      </c>
      <c r="Q794" s="62">
        <f>Q795</f>
        <v>0</v>
      </c>
      <c r="R794" s="62">
        <f>R795</f>
        <v>0</v>
      </c>
      <c r="S794" s="62">
        <f>S795</f>
        <v>0</v>
      </c>
      <c r="T794" s="62">
        <f>T795</f>
        <v>0</v>
      </c>
      <c r="U794" s="62">
        <f>U795</f>
        <v>0</v>
      </c>
      <c r="V794" s="62">
        <f>V795</f>
        <v>0</v>
      </c>
      <c r="W794" s="62">
        <f>W795</f>
        <v>0</v>
      </c>
      <c r="X794" s="62">
        <f>X795</f>
        <v>0</v>
      </c>
      <c r="Y794" s="62">
        <f>Y795</f>
        <v>0</v>
      </c>
      <c r="Z794" s="62">
        <f>Z795</f>
        <v>0</v>
      </c>
      <c r="AA794" s="62">
        <f>AA795</f>
        <v>0</v>
      </c>
      <c r="AB794" s="62">
        <f>AB795</f>
        <v>0</v>
      </c>
      <c r="AC794" s="62">
        <f>AC795</f>
        <v>0</v>
      </c>
      <c r="AD794" s="62">
        <f>AD795</f>
        <v>0</v>
      </c>
      <c r="AE794" s="62">
        <f>AE795</f>
        <v>85906.83</v>
      </c>
      <c r="AF794" s="56">
        <v>0</v>
      </c>
      <c r="AG794" s="56">
        <v>0</v>
      </c>
      <c r="AH794" s="56">
        <v>5296299.29</v>
      </c>
      <c r="AI794" s="56">
        <v>0.71</v>
      </c>
      <c r="AJ794" s="56">
        <v>50000</v>
      </c>
      <c r="AK794" s="57">
        <v>0.9906477376877466</v>
      </c>
      <c r="AL794" s="56">
        <v>0</v>
      </c>
      <c r="AM794" s="57">
        <v>0</v>
      </c>
      <c r="AN794" s="56">
        <v>0</v>
      </c>
    </row>
    <row r="795" spans="1:40" ht="26.25" outlineLevel="7">
      <c r="A795" s="59" t="s">
        <v>435</v>
      </c>
      <c r="B795" s="60" t="s">
        <v>598</v>
      </c>
      <c r="C795" s="60" t="s">
        <v>421</v>
      </c>
      <c r="D795" s="60" t="s">
        <v>625</v>
      </c>
      <c r="E795" s="60" t="s">
        <v>35</v>
      </c>
      <c r="F795" s="61" t="s">
        <v>18</v>
      </c>
      <c r="G795" s="61"/>
      <c r="H795" s="61"/>
      <c r="I795" s="61"/>
      <c r="J795" s="61"/>
      <c r="K795" s="61"/>
      <c r="L795" s="61"/>
      <c r="M795" s="62">
        <v>85921.53</v>
      </c>
      <c r="N795" s="62">
        <v>85921.53</v>
      </c>
      <c r="O795" s="62"/>
      <c r="P795" s="62"/>
      <c r="Q795" s="62"/>
      <c r="R795" s="62"/>
      <c r="S795" s="62"/>
      <c r="T795" s="62"/>
      <c r="U795" s="62"/>
      <c r="V795" s="62"/>
      <c r="W795" s="62"/>
      <c r="X795" s="62"/>
      <c r="Y795" s="62"/>
      <c r="Z795" s="62"/>
      <c r="AA795" s="62"/>
      <c r="AB795" s="62"/>
      <c r="AC795" s="62"/>
      <c r="AD795" s="62"/>
      <c r="AE795" s="62">
        <v>85906.83</v>
      </c>
      <c r="AF795" s="50">
        <v>0</v>
      </c>
      <c r="AG795" s="50">
        <v>0</v>
      </c>
      <c r="AH795" s="50">
        <v>326305.14</v>
      </c>
      <c r="AI795" s="50">
        <v>500.86</v>
      </c>
      <c r="AJ795" s="50">
        <v>13194</v>
      </c>
      <c r="AK795" s="51">
        <v>0.9611941176470589</v>
      </c>
      <c r="AL795" s="50">
        <v>0</v>
      </c>
      <c r="AM795" s="51">
        <v>0</v>
      </c>
      <c r="AN795" s="50">
        <v>0</v>
      </c>
    </row>
    <row r="796" spans="1:40" ht="15.75" outlineLevel="7">
      <c r="A796" s="59" t="s">
        <v>614</v>
      </c>
      <c r="B796" s="60" t="s">
        <v>598</v>
      </c>
      <c r="C796" s="60" t="s">
        <v>421</v>
      </c>
      <c r="D796" s="60" t="s">
        <v>625</v>
      </c>
      <c r="E796" s="60" t="s">
        <v>148</v>
      </c>
      <c r="F796" s="61" t="s">
        <v>18</v>
      </c>
      <c r="G796" s="61"/>
      <c r="H796" s="61"/>
      <c r="I796" s="61"/>
      <c r="J796" s="61"/>
      <c r="K796" s="61"/>
      <c r="L796" s="61"/>
      <c r="M796" s="62">
        <f>M797</f>
        <v>8656263.47</v>
      </c>
      <c r="N796" s="62">
        <f>N797</f>
        <v>8656263.47</v>
      </c>
      <c r="O796" s="62">
        <f>O797</f>
        <v>0</v>
      </c>
      <c r="P796" s="62">
        <f>P797</f>
        <v>0</v>
      </c>
      <c r="Q796" s="62">
        <f>Q797</f>
        <v>0</v>
      </c>
      <c r="R796" s="62">
        <f>R797</f>
        <v>0</v>
      </c>
      <c r="S796" s="62">
        <f>S797</f>
        <v>0</v>
      </c>
      <c r="T796" s="62">
        <f>T797</f>
        <v>0</v>
      </c>
      <c r="U796" s="62">
        <f>U797</f>
        <v>0</v>
      </c>
      <c r="V796" s="62">
        <f>V797</f>
        <v>0</v>
      </c>
      <c r="W796" s="62">
        <f>W797</f>
        <v>0</v>
      </c>
      <c r="X796" s="62">
        <f>X797</f>
        <v>0</v>
      </c>
      <c r="Y796" s="62">
        <f>Y797</f>
        <v>0</v>
      </c>
      <c r="Z796" s="62">
        <f>Z797</f>
        <v>0</v>
      </c>
      <c r="AA796" s="62">
        <f>AA797</f>
        <v>0</v>
      </c>
      <c r="AB796" s="62">
        <f>AB797</f>
        <v>0</v>
      </c>
      <c r="AC796" s="62">
        <f>AC797</f>
        <v>0</v>
      </c>
      <c r="AD796" s="62">
        <f>AD797</f>
        <v>0</v>
      </c>
      <c r="AE796" s="62">
        <f>AE797</f>
        <v>8654793.84</v>
      </c>
      <c r="AF796" s="50">
        <v>0</v>
      </c>
      <c r="AG796" s="50">
        <v>0</v>
      </c>
      <c r="AH796" s="50">
        <v>326305.14</v>
      </c>
      <c r="AI796" s="50">
        <v>500.86</v>
      </c>
      <c r="AJ796" s="50">
        <v>13194</v>
      </c>
      <c r="AK796" s="51">
        <v>0.9611941176470589</v>
      </c>
      <c r="AL796" s="50">
        <v>0</v>
      </c>
      <c r="AM796" s="51">
        <v>0</v>
      </c>
      <c r="AN796" s="50">
        <v>0</v>
      </c>
    </row>
    <row r="797" spans="1:40" ht="26.25" outlineLevel="7">
      <c r="A797" s="59" t="s">
        <v>615</v>
      </c>
      <c r="B797" s="60" t="s">
        <v>598</v>
      </c>
      <c r="C797" s="60" t="s">
        <v>421</v>
      </c>
      <c r="D797" s="60" t="s">
        <v>625</v>
      </c>
      <c r="E797" s="60" t="s">
        <v>616</v>
      </c>
      <c r="F797" s="61" t="s">
        <v>18</v>
      </c>
      <c r="G797" s="61"/>
      <c r="H797" s="61"/>
      <c r="I797" s="61"/>
      <c r="J797" s="61"/>
      <c r="K797" s="61"/>
      <c r="L797" s="61"/>
      <c r="M797" s="62">
        <v>8656263.47</v>
      </c>
      <c r="N797" s="62">
        <v>8656263.47</v>
      </c>
      <c r="O797" s="62"/>
      <c r="P797" s="62"/>
      <c r="Q797" s="62"/>
      <c r="R797" s="62"/>
      <c r="S797" s="62"/>
      <c r="T797" s="62"/>
      <c r="U797" s="62"/>
      <c r="V797" s="62"/>
      <c r="W797" s="62"/>
      <c r="X797" s="62"/>
      <c r="Y797" s="62"/>
      <c r="Z797" s="62"/>
      <c r="AA797" s="62"/>
      <c r="AB797" s="62"/>
      <c r="AC797" s="62"/>
      <c r="AD797" s="62"/>
      <c r="AE797" s="62">
        <v>8654793.84</v>
      </c>
      <c r="AF797" s="50">
        <v>0</v>
      </c>
      <c r="AG797" s="50">
        <v>0</v>
      </c>
      <c r="AH797" s="50">
        <v>0</v>
      </c>
      <c r="AI797" s="50">
        <v>0</v>
      </c>
      <c r="AJ797" s="50">
        <v>3000</v>
      </c>
      <c r="AK797" s="51">
        <v>0</v>
      </c>
      <c r="AL797" s="50">
        <v>0</v>
      </c>
      <c r="AM797" s="51">
        <v>0</v>
      </c>
      <c r="AN797" s="50">
        <v>0</v>
      </c>
    </row>
    <row r="798" spans="1:40" ht="26.25" outlineLevel="7">
      <c r="A798" s="59" t="s">
        <v>626</v>
      </c>
      <c r="B798" s="60" t="s">
        <v>598</v>
      </c>
      <c r="C798" s="60" t="s">
        <v>421</v>
      </c>
      <c r="D798" s="60" t="s">
        <v>627</v>
      </c>
      <c r="E798" s="60"/>
      <c r="F798" s="61" t="s">
        <v>18</v>
      </c>
      <c r="G798" s="61"/>
      <c r="H798" s="61"/>
      <c r="I798" s="61"/>
      <c r="J798" s="61"/>
      <c r="K798" s="61"/>
      <c r="L798" s="61"/>
      <c r="M798" s="62">
        <f>M799+M801</f>
        <v>28676442</v>
      </c>
      <c r="N798" s="62">
        <f>N799+N801</f>
        <v>28580770</v>
      </c>
      <c r="O798" s="62">
        <f>O799+O801</f>
        <v>0</v>
      </c>
      <c r="P798" s="62">
        <f>P799+P801</f>
        <v>0</v>
      </c>
      <c r="Q798" s="62">
        <f>Q799+Q801</f>
        <v>0</v>
      </c>
      <c r="R798" s="62">
        <f>R799+R801</f>
        <v>0</v>
      </c>
      <c r="S798" s="62">
        <f>S799+S801</f>
        <v>0</v>
      </c>
      <c r="T798" s="62">
        <f>T799+T801</f>
        <v>0</v>
      </c>
      <c r="U798" s="62">
        <f>U799+U801</f>
        <v>0</v>
      </c>
      <c r="V798" s="62">
        <f>V799+V801</f>
        <v>0</v>
      </c>
      <c r="W798" s="62">
        <f>W799+W801</f>
        <v>0</v>
      </c>
      <c r="X798" s="62">
        <f>X799+X801</f>
        <v>0</v>
      </c>
      <c r="Y798" s="62">
        <f>Y799+Y801</f>
        <v>0</v>
      </c>
      <c r="Z798" s="62">
        <f>Z799+Z801</f>
        <v>0</v>
      </c>
      <c r="AA798" s="62">
        <f>AA799+AA801</f>
        <v>0</v>
      </c>
      <c r="AB798" s="62">
        <f>AB799+AB801</f>
        <v>0</v>
      </c>
      <c r="AC798" s="62">
        <f>AC799+AC801</f>
        <v>0</v>
      </c>
      <c r="AD798" s="62">
        <f>AD799+AD801</f>
        <v>0</v>
      </c>
      <c r="AE798" s="62">
        <f>AE799+AE801</f>
        <v>28502893.37</v>
      </c>
      <c r="AF798" s="50">
        <v>0</v>
      </c>
      <c r="AG798" s="50">
        <v>0</v>
      </c>
      <c r="AH798" s="50">
        <v>0</v>
      </c>
      <c r="AI798" s="50">
        <v>0</v>
      </c>
      <c r="AJ798" s="50">
        <v>3000</v>
      </c>
      <c r="AK798" s="51">
        <v>0</v>
      </c>
      <c r="AL798" s="50">
        <v>0</v>
      </c>
      <c r="AM798" s="51">
        <v>0</v>
      </c>
      <c r="AN798" s="50">
        <v>0</v>
      </c>
    </row>
    <row r="799" spans="1:40" ht="26.25" outlineLevel="4">
      <c r="A799" s="59" t="s">
        <v>434</v>
      </c>
      <c r="B799" s="60" t="s">
        <v>598</v>
      </c>
      <c r="C799" s="60" t="s">
        <v>421</v>
      </c>
      <c r="D799" s="60" t="s">
        <v>627</v>
      </c>
      <c r="E799" s="60" t="s">
        <v>33</v>
      </c>
      <c r="F799" s="61" t="s">
        <v>18</v>
      </c>
      <c r="G799" s="61"/>
      <c r="H799" s="61"/>
      <c r="I799" s="61"/>
      <c r="J799" s="61"/>
      <c r="K799" s="61"/>
      <c r="L799" s="61"/>
      <c r="M799" s="62">
        <f>M800</f>
        <v>284561</v>
      </c>
      <c r="N799" s="62">
        <f>N800</f>
        <v>315522.5</v>
      </c>
      <c r="O799" s="62">
        <f>O800</f>
        <v>0</v>
      </c>
      <c r="P799" s="62">
        <f>P800</f>
        <v>0</v>
      </c>
      <c r="Q799" s="62">
        <f>Q800</f>
        <v>0</v>
      </c>
      <c r="R799" s="62">
        <f>R800</f>
        <v>0</v>
      </c>
      <c r="S799" s="62">
        <f>S800</f>
        <v>0</v>
      </c>
      <c r="T799" s="62">
        <f>T800</f>
        <v>0</v>
      </c>
      <c r="U799" s="62">
        <f>U800</f>
        <v>0</v>
      </c>
      <c r="V799" s="62">
        <f>V800</f>
        <v>0</v>
      </c>
      <c r="W799" s="62">
        <f>W800</f>
        <v>0</v>
      </c>
      <c r="X799" s="62">
        <f>X800</f>
        <v>0</v>
      </c>
      <c r="Y799" s="62">
        <f>Y800</f>
        <v>0</v>
      </c>
      <c r="Z799" s="62">
        <f>Z800</f>
        <v>0</v>
      </c>
      <c r="AA799" s="62">
        <f>AA800</f>
        <v>0</v>
      </c>
      <c r="AB799" s="62">
        <f>AB800</f>
        <v>0</v>
      </c>
      <c r="AC799" s="62">
        <f>AC800</f>
        <v>0</v>
      </c>
      <c r="AD799" s="62">
        <f>AD800</f>
        <v>0</v>
      </c>
      <c r="AE799" s="62">
        <f>AE800</f>
        <v>282653.42</v>
      </c>
      <c r="AF799" s="50">
        <v>0</v>
      </c>
      <c r="AG799" s="50">
        <v>0</v>
      </c>
      <c r="AH799" s="50">
        <v>202200</v>
      </c>
      <c r="AI799" s="50">
        <v>0</v>
      </c>
      <c r="AJ799" s="50">
        <v>0</v>
      </c>
      <c r="AK799" s="51">
        <v>1</v>
      </c>
      <c r="AL799" s="50">
        <v>0</v>
      </c>
      <c r="AM799" s="51">
        <v>0</v>
      </c>
      <c r="AN799" s="50">
        <v>0</v>
      </c>
    </row>
    <row r="800" spans="1:40" ht="26.25" outlineLevel="5">
      <c r="A800" s="59" t="s">
        <v>435</v>
      </c>
      <c r="B800" s="60" t="s">
        <v>598</v>
      </c>
      <c r="C800" s="60" t="s">
        <v>421</v>
      </c>
      <c r="D800" s="60" t="s">
        <v>627</v>
      </c>
      <c r="E800" s="60" t="s">
        <v>35</v>
      </c>
      <c r="F800" s="61" t="s">
        <v>18</v>
      </c>
      <c r="G800" s="61"/>
      <c r="H800" s="61"/>
      <c r="I800" s="61"/>
      <c r="J800" s="61"/>
      <c r="K800" s="61"/>
      <c r="L800" s="61"/>
      <c r="M800" s="62">
        <v>284561</v>
      </c>
      <c r="N800" s="62">
        <v>315522.5</v>
      </c>
      <c r="O800" s="62"/>
      <c r="P800" s="62"/>
      <c r="Q800" s="62"/>
      <c r="R800" s="62"/>
      <c r="S800" s="62"/>
      <c r="T800" s="62"/>
      <c r="U800" s="62"/>
      <c r="V800" s="62"/>
      <c r="W800" s="62"/>
      <c r="X800" s="62"/>
      <c r="Y800" s="62"/>
      <c r="Z800" s="62"/>
      <c r="AA800" s="62"/>
      <c r="AB800" s="62"/>
      <c r="AC800" s="62"/>
      <c r="AD800" s="62"/>
      <c r="AE800" s="62">
        <v>282653.42</v>
      </c>
      <c r="AF800" s="50">
        <v>0</v>
      </c>
      <c r="AG800" s="50">
        <v>0</v>
      </c>
      <c r="AH800" s="50">
        <v>202200</v>
      </c>
      <c r="AI800" s="50">
        <v>0</v>
      </c>
      <c r="AJ800" s="50">
        <v>0</v>
      </c>
      <c r="AK800" s="51">
        <v>1</v>
      </c>
      <c r="AL800" s="50">
        <v>0</v>
      </c>
      <c r="AM800" s="51">
        <v>0</v>
      </c>
      <c r="AN800" s="50">
        <v>0</v>
      </c>
    </row>
    <row r="801" spans="1:40" ht="15.75" outlineLevel="6">
      <c r="A801" s="59" t="s">
        <v>614</v>
      </c>
      <c r="B801" s="60" t="s">
        <v>598</v>
      </c>
      <c r="C801" s="60" t="s">
        <v>421</v>
      </c>
      <c r="D801" s="60" t="s">
        <v>627</v>
      </c>
      <c r="E801" s="60" t="s">
        <v>148</v>
      </c>
      <c r="F801" s="61" t="s">
        <v>18</v>
      </c>
      <c r="G801" s="61"/>
      <c r="H801" s="61"/>
      <c r="I801" s="61"/>
      <c r="J801" s="61"/>
      <c r="K801" s="61"/>
      <c r="L801" s="61"/>
      <c r="M801" s="62">
        <f>M802</f>
        <v>28391881</v>
      </c>
      <c r="N801" s="62">
        <f>N802</f>
        <v>28265247.5</v>
      </c>
      <c r="O801" s="62">
        <f>O802</f>
        <v>0</v>
      </c>
      <c r="P801" s="62">
        <f>P802</f>
        <v>0</v>
      </c>
      <c r="Q801" s="62">
        <f>Q802</f>
        <v>0</v>
      </c>
      <c r="R801" s="62">
        <f>R802</f>
        <v>0</v>
      </c>
      <c r="S801" s="62">
        <f>S802</f>
        <v>0</v>
      </c>
      <c r="T801" s="62">
        <f>T802</f>
        <v>0</v>
      </c>
      <c r="U801" s="62">
        <f>U802</f>
        <v>0</v>
      </c>
      <c r="V801" s="62">
        <f>V802</f>
        <v>0</v>
      </c>
      <c r="W801" s="62">
        <f>W802</f>
        <v>0</v>
      </c>
      <c r="X801" s="62">
        <f>X802</f>
        <v>0</v>
      </c>
      <c r="Y801" s="62">
        <f>Y802</f>
        <v>0</v>
      </c>
      <c r="Z801" s="62">
        <f>Z802</f>
        <v>0</v>
      </c>
      <c r="AA801" s="62">
        <f>AA802</f>
        <v>0</v>
      </c>
      <c r="AB801" s="62">
        <f>AB802</f>
        <v>0</v>
      </c>
      <c r="AC801" s="62">
        <f>AC802</f>
        <v>0</v>
      </c>
      <c r="AD801" s="62">
        <f>AD802</f>
        <v>0</v>
      </c>
      <c r="AE801" s="62">
        <f>AE802</f>
        <v>28220239.95</v>
      </c>
      <c r="AF801" s="50">
        <v>0</v>
      </c>
      <c r="AG801" s="50">
        <v>0</v>
      </c>
      <c r="AH801" s="50">
        <v>202200</v>
      </c>
      <c r="AI801" s="50">
        <v>0</v>
      </c>
      <c r="AJ801" s="50">
        <v>0</v>
      </c>
      <c r="AK801" s="51">
        <v>1</v>
      </c>
      <c r="AL801" s="50">
        <v>0</v>
      </c>
      <c r="AM801" s="51">
        <v>0</v>
      </c>
      <c r="AN801" s="50">
        <v>0</v>
      </c>
    </row>
    <row r="802" spans="1:40" ht="26.25" outlineLevel="7">
      <c r="A802" s="59" t="s">
        <v>615</v>
      </c>
      <c r="B802" s="60" t="s">
        <v>598</v>
      </c>
      <c r="C802" s="60" t="s">
        <v>421</v>
      </c>
      <c r="D802" s="60" t="s">
        <v>627</v>
      </c>
      <c r="E802" s="60" t="s">
        <v>616</v>
      </c>
      <c r="F802" s="61" t="s">
        <v>18</v>
      </c>
      <c r="G802" s="61"/>
      <c r="H802" s="61"/>
      <c r="I802" s="61"/>
      <c r="J802" s="61"/>
      <c r="K802" s="61"/>
      <c r="L802" s="61"/>
      <c r="M802" s="62">
        <v>28391881</v>
      </c>
      <c r="N802" s="62">
        <v>28265247.5</v>
      </c>
      <c r="O802" s="62"/>
      <c r="P802" s="62"/>
      <c r="Q802" s="62"/>
      <c r="R802" s="62"/>
      <c r="S802" s="62"/>
      <c r="T802" s="62"/>
      <c r="U802" s="62"/>
      <c r="V802" s="62"/>
      <c r="W802" s="62"/>
      <c r="X802" s="62"/>
      <c r="Y802" s="62"/>
      <c r="Z802" s="62"/>
      <c r="AA802" s="62"/>
      <c r="AB802" s="62"/>
      <c r="AC802" s="62"/>
      <c r="AD802" s="62"/>
      <c r="AE802" s="62">
        <v>28220239.95</v>
      </c>
      <c r="AF802" s="50">
        <v>0</v>
      </c>
      <c r="AG802" s="50">
        <v>0</v>
      </c>
      <c r="AH802" s="50">
        <v>202200</v>
      </c>
      <c r="AI802" s="50">
        <v>0</v>
      </c>
      <c r="AJ802" s="50">
        <v>0</v>
      </c>
      <c r="AK802" s="51">
        <v>1</v>
      </c>
      <c r="AL802" s="50">
        <v>0</v>
      </c>
      <c r="AM802" s="51">
        <v>0</v>
      </c>
      <c r="AN802" s="50">
        <v>0</v>
      </c>
    </row>
    <row r="803" spans="1:40" ht="38.25" outlineLevel="7">
      <c r="A803" s="59" t="s">
        <v>628</v>
      </c>
      <c r="B803" s="60" t="s">
        <v>598</v>
      </c>
      <c r="C803" s="60" t="s">
        <v>421</v>
      </c>
      <c r="D803" s="60" t="s">
        <v>629</v>
      </c>
      <c r="E803" s="60"/>
      <c r="F803" s="61" t="s">
        <v>18</v>
      </c>
      <c r="G803" s="61"/>
      <c r="H803" s="61"/>
      <c r="I803" s="61"/>
      <c r="J803" s="61"/>
      <c r="K803" s="61"/>
      <c r="L803" s="61"/>
      <c r="M803" s="62">
        <f>M804+M806</f>
        <v>637991</v>
      </c>
      <c r="N803" s="62">
        <f>N804+N806</f>
        <v>637991</v>
      </c>
      <c r="O803" s="62">
        <f>O804+O806</f>
        <v>0</v>
      </c>
      <c r="P803" s="62">
        <f>P804+P806</f>
        <v>0</v>
      </c>
      <c r="Q803" s="62">
        <f>Q804+Q806</f>
        <v>0</v>
      </c>
      <c r="R803" s="62">
        <f>R804+R806</f>
        <v>0</v>
      </c>
      <c r="S803" s="62">
        <f>S804+S806</f>
        <v>0</v>
      </c>
      <c r="T803" s="62">
        <f>T804+T806</f>
        <v>0</v>
      </c>
      <c r="U803" s="62">
        <f>U804+U806</f>
        <v>0</v>
      </c>
      <c r="V803" s="62">
        <f>V804+V806</f>
        <v>0</v>
      </c>
      <c r="W803" s="62">
        <f>W804+W806</f>
        <v>0</v>
      </c>
      <c r="X803" s="62">
        <f>X804+X806</f>
        <v>0</v>
      </c>
      <c r="Y803" s="62">
        <f>Y804+Y806</f>
        <v>0</v>
      </c>
      <c r="Z803" s="62">
        <f>Z804+Z806</f>
        <v>0</v>
      </c>
      <c r="AA803" s="62">
        <f>AA804+AA806</f>
        <v>0</v>
      </c>
      <c r="AB803" s="62">
        <f>AB804+AB806</f>
        <v>0</v>
      </c>
      <c r="AC803" s="62">
        <f>AC804+AC806</f>
        <v>0</v>
      </c>
      <c r="AD803" s="62">
        <f>AD804+AD806</f>
        <v>0</v>
      </c>
      <c r="AE803" s="62">
        <f>AE804+AE806</f>
        <v>368512.94</v>
      </c>
      <c r="AF803" s="50">
        <v>0</v>
      </c>
      <c r="AG803" s="50">
        <v>0</v>
      </c>
      <c r="AH803" s="50">
        <v>202200</v>
      </c>
      <c r="AI803" s="50">
        <v>0</v>
      </c>
      <c r="AJ803" s="50">
        <v>0</v>
      </c>
      <c r="AK803" s="51">
        <v>1</v>
      </c>
      <c r="AL803" s="50">
        <v>0</v>
      </c>
      <c r="AM803" s="51">
        <v>0</v>
      </c>
      <c r="AN803" s="50">
        <v>0</v>
      </c>
    </row>
    <row r="804" spans="1:40" ht="26.25">
      <c r="A804" s="59" t="s">
        <v>434</v>
      </c>
      <c r="B804" s="60" t="s">
        <v>598</v>
      </c>
      <c r="C804" s="60" t="s">
        <v>421</v>
      </c>
      <c r="D804" s="60" t="s">
        <v>629</v>
      </c>
      <c r="E804" s="60" t="s">
        <v>33</v>
      </c>
      <c r="F804" s="61" t="s">
        <v>18</v>
      </c>
      <c r="G804" s="61"/>
      <c r="H804" s="61"/>
      <c r="I804" s="61"/>
      <c r="J804" s="61"/>
      <c r="K804" s="61"/>
      <c r="L804" s="61"/>
      <c r="M804" s="62">
        <f>M805</f>
        <v>6394</v>
      </c>
      <c r="N804" s="62">
        <f>N805</f>
        <v>6394</v>
      </c>
      <c r="O804" s="62">
        <f>O805</f>
        <v>0</v>
      </c>
      <c r="P804" s="62">
        <f>P805</f>
        <v>0</v>
      </c>
      <c r="Q804" s="62">
        <f>Q805</f>
        <v>0</v>
      </c>
      <c r="R804" s="62">
        <f>R805</f>
        <v>0</v>
      </c>
      <c r="S804" s="62">
        <f>S805</f>
        <v>0</v>
      </c>
      <c r="T804" s="62">
        <f>T805</f>
        <v>0</v>
      </c>
      <c r="U804" s="62">
        <f>U805</f>
        <v>0</v>
      </c>
      <c r="V804" s="62">
        <f>V805</f>
        <v>0</v>
      </c>
      <c r="W804" s="62">
        <f>W805</f>
        <v>0</v>
      </c>
      <c r="X804" s="62">
        <f>X805</f>
        <v>0</v>
      </c>
      <c r="Y804" s="62">
        <f>Y805</f>
        <v>0</v>
      </c>
      <c r="Z804" s="62">
        <f>Z805</f>
        <v>0</v>
      </c>
      <c r="AA804" s="62">
        <f>AA805</f>
        <v>0</v>
      </c>
      <c r="AB804" s="62">
        <f>AB805</f>
        <v>0</v>
      </c>
      <c r="AC804" s="62">
        <f>AC805</f>
        <v>0</v>
      </c>
      <c r="AD804" s="62">
        <f>AD805</f>
        <v>0</v>
      </c>
      <c r="AE804" s="62">
        <f>AE805</f>
        <v>3648.64</v>
      </c>
      <c r="AF804" s="50">
        <v>0</v>
      </c>
      <c r="AG804" s="50">
        <v>0</v>
      </c>
      <c r="AH804" s="50">
        <v>29714260.6</v>
      </c>
      <c r="AI804" s="50">
        <v>25562.4</v>
      </c>
      <c r="AJ804" s="50">
        <v>755090</v>
      </c>
      <c r="AK804" s="51">
        <v>0.9752388209797483</v>
      </c>
      <c r="AL804" s="50">
        <v>0</v>
      </c>
      <c r="AM804" s="51">
        <v>0</v>
      </c>
      <c r="AN804" s="50">
        <v>0</v>
      </c>
    </row>
    <row r="805" spans="1:40" ht="26.25" outlineLevel="1">
      <c r="A805" s="59" t="s">
        <v>435</v>
      </c>
      <c r="B805" s="60" t="s">
        <v>598</v>
      </c>
      <c r="C805" s="60" t="s">
        <v>421</v>
      </c>
      <c r="D805" s="60" t="s">
        <v>629</v>
      </c>
      <c r="E805" s="60" t="s">
        <v>35</v>
      </c>
      <c r="F805" s="61" t="s">
        <v>18</v>
      </c>
      <c r="G805" s="61"/>
      <c r="H805" s="61"/>
      <c r="I805" s="61"/>
      <c r="J805" s="61"/>
      <c r="K805" s="61"/>
      <c r="L805" s="61"/>
      <c r="M805" s="62">
        <v>6394</v>
      </c>
      <c r="N805" s="62">
        <v>6394</v>
      </c>
      <c r="O805" s="62"/>
      <c r="P805" s="62"/>
      <c r="Q805" s="62"/>
      <c r="R805" s="62"/>
      <c r="S805" s="62"/>
      <c r="T805" s="62"/>
      <c r="U805" s="62"/>
      <c r="V805" s="62"/>
      <c r="W805" s="62"/>
      <c r="X805" s="62"/>
      <c r="Y805" s="62"/>
      <c r="Z805" s="62"/>
      <c r="AA805" s="62"/>
      <c r="AB805" s="62"/>
      <c r="AC805" s="62"/>
      <c r="AD805" s="62"/>
      <c r="AE805" s="62">
        <v>3648.64</v>
      </c>
      <c r="AF805" s="50">
        <v>0</v>
      </c>
      <c r="AG805" s="50">
        <v>0</v>
      </c>
      <c r="AH805" s="50">
        <v>29714260.6</v>
      </c>
      <c r="AI805" s="50">
        <v>25562.4</v>
      </c>
      <c r="AJ805" s="50">
        <v>755090</v>
      </c>
      <c r="AK805" s="51">
        <v>0.9752388209797483</v>
      </c>
      <c r="AL805" s="50">
        <v>0</v>
      </c>
      <c r="AM805" s="51">
        <v>0</v>
      </c>
      <c r="AN805" s="50">
        <v>0</v>
      </c>
    </row>
    <row r="806" spans="1:40" ht="15.75" outlineLevel="2">
      <c r="A806" s="59" t="s">
        <v>614</v>
      </c>
      <c r="B806" s="60" t="s">
        <v>598</v>
      </c>
      <c r="C806" s="60" t="s">
        <v>421</v>
      </c>
      <c r="D806" s="60" t="s">
        <v>629</v>
      </c>
      <c r="E806" s="60" t="s">
        <v>148</v>
      </c>
      <c r="F806" s="61" t="s">
        <v>18</v>
      </c>
      <c r="G806" s="61"/>
      <c r="H806" s="61"/>
      <c r="I806" s="61"/>
      <c r="J806" s="61"/>
      <c r="K806" s="61"/>
      <c r="L806" s="61"/>
      <c r="M806" s="62">
        <f>M807</f>
        <v>631597</v>
      </c>
      <c r="N806" s="62">
        <f>N807</f>
        <v>631597</v>
      </c>
      <c r="O806" s="62">
        <f>O807</f>
        <v>0</v>
      </c>
      <c r="P806" s="62">
        <f>P807</f>
        <v>0</v>
      </c>
      <c r="Q806" s="62">
        <f>Q807</f>
        <v>0</v>
      </c>
      <c r="R806" s="62">
        <f>R807</f>
        <v>0</v>
      </c>
      <c r="S806" s="62">
        <f>S807</f>
        <v>0</v>
      </c>
      <c r="T806" s="62">
        <f>T807</f>
        <v>0</v>
      </c>
      <c r="U806" s="62">
        <f>U807</f>
        <v>0</v>
      </c>
      <c r="V806" s="62">
        <f>V807</f>
        <v>0</v>
      </c>
      <c r="W806" s="62">
        <f>W807</f>
        <v>0</v>
      </c>
      <c r="X806" s="62">
        <f>X807</f>
        <v>0</v>
      </c>
      <c r="Y806" s="62">
        <f>Y807</f>
        <v>0</v>
      </c>
      <c r="Z806" s="62">
        <f>Z807</f>
        <v>0</v>
      </c>
      <c r="AA806" s="62">
        <f>AA807</f>
        <v>0</v>
      </c>
      <c r="AB806" s="62">
        <f>AB807</f>
        <v>0</v>
      </c>
      <c r="AC806" s="62">
        <f>AC807</f>
        <v>0</v>
      </c>
      <c r="AD806" s="62">
        <f>AD807</f>
        <v>0</v>
      </c>
      <c r="AE806" s="62">
        <f>AE807</f>
        <v>364864.3</v>
      </c>
      <c r="AF806" s="50">
        <v>0</v>
      </c>
      <c r="AG806" s="50">
        <v>0</v>
      </c>
      <c r="AH806" s="50">
        <v>1246240.27</v>
      </c>
      <c r="AI806" s="50">
        <v>1047.73</v>
      </c>
      <c r="AJ806" s="50">
        <v>220625</v>
      </c>
      <c r="AK806" s="51">
        <v>0.8497015831319703</v>
      </c>
      <c r="AL806" s="50">
        <v>0</v>
      </c>
      <c r="AM806" s="51">
        <v>0</v>
      </c>
      <c r="AN806" s="50">
        <v>0</v>
      </c>
    </row>
    <row r="807" spans="1:40" ht="26.25" outlineLevel="3">
      <c r="A807" s="59" t="s">
        <v>615</v>
      </c>
      <c r="B807" s="60" t="s">
        <v>598</v>
      </c>
      <c r="C807" s="60" t="s">
        <v>421</v>
      </c>
      <c r="D807" s="60" t="s">
        <v>629</v>
      </c>
      <c r="E807" s="60" t="s">
        <v>616</v>
      </c>
      <c r="F807" s="61" t="s">
        <v>18</v>
      </c>
      <c r="G807" s="61"/>
      <c r="H807" s="61"/>
      <c r="I807" s="61"/>
      <c r="J807" s="61"/>
      <c r="K807" s="61"/>
      <c r="L807" s="61"/>
      <c r="M807" s="62">
        <v>631597</v>
      </c>
      <c r="N807" s="62">
        <v>631597</v>
      </c>
      <c r="O807" s="62"/>
      <c r="P807" s="62"/>
      <c r="Q807" s="62"/>
      <c r="R807" s="62"/>
      <c r="S807" s="62"/>
      <c r="T807" s="62"/>
      <c r="U807" s="62"/>
      <c r="V807" s="62"/>
      <c r="W807" s="62"/>
      <c r="X807" s="62"/>
      <c r="Y807" s="62"/>
      <c r="Z807" s="62"/>
      <c r="AA807" s="62"/>
      <c r="AB807" s="62"/>
      <c r="AC807" s="62"/>
      <c r="AD807" s="62"/>
      <c r="AE807" s="62">
        <v>364864.3</v>
      </c>
      <c r="AF807" s="50">
        <v>0</v>
      </c>
      <c r="AG807" s="50">
        <v>0</v>
      </c>
      <c r="AH807" s="50">
        <v>1246240.27</v>
      </c>
      <c r="AI807" s="50">
        <v>1047.73</v>
      </c>
      <c r="AJ807" s="50">
        <v>220625</v>
      </c>
      <c r="AK807" s="51">
        <v>0.8497015831319703</v>
      </c>
      <c r="AL807" s="50">
        <v>0</v>
      </c>
      <c r="AM807" s="51">
        <v>0</v>
      </c>
      <c r="AN807" s="50">
        <v>0</v>
      </c>
    </row>
    <row r="808" spans="1:40" ht="38.25" outlineLevel="4">
      <c r="A808" s="59" t="s">
        <v>630</v>
      </c>
      <c r="B808" s="60" t="s">
        <v>598</v>
      </c>
      <c r="C808" s="60" t="s">
        <v>421</v>
      </c>
      <c r="D808" s="60" t="s">
        <v>631</v>
      </c>
      <c r="E808" s="60"/>
      <c r="F808" s="61" t="s">
        <v>18</v>
      </c>
      <c r="G808" s="61"/>
      <c r="H808" s="61"/>
      <c r="I808" s="61"/>
      <c r="J808" s="61"/>
      <c r="K808" s="61"/>
      <c r="L808" s="61"/>
      <c r="M808" s="62">
        <f>M809+M811</f>
        <v>7100000</v>
      </c>
      <c r="N808" s="62">
        <f>N809+N811</f>
        <v>7100000</v>
      </c>
      <c r="O808" s="62">
        <f>O809+O811</f>
        <v>0</v>
      </c>
      <c r="P808" s="62">
        <f>P809+P811</f>
        <v>0</v>
      </c>
      <c r="Q808" s="62">
        <f>Q809+Q811</f>
        <v>0</v>
      </c>
      <c r="R808" s="62">
        <f>R809+R811</f>
        <v>0</v>
      </c>
      <c r="S808" s="62">
        <f>S809+S811</f>
        <v>0</v>
      </c>
      <c r="T808" s="62">
        <f>T809+T811</f>
        <v>0</v>
      </c>
      <c r="U808" s="62">
        <f>U809+U811</f>
        <v>0</v>
      </c>
      <c r="V808" s="62">
        <f>V809+V811</f>
        <v>0</v>
      </c>
      <c r="W808" s="62">
        <f>W809+W811</f>
        <v>0</v>
      </c>
      <c r="X808" s="62">
        <f>X809+X811</f>
        <v>0</v>
      </c>
      <c r="Y808" s="62">
        <f>Y809+Y811</f>
        <v>0</v>
      </c>
      <c r="Z808" s="62">
        <f>Z809+Z811</f>
        <v>0</v>
      </c>
      <c r="AA808" s="62">
        <f>AA809+AA811</f>
        <v>0</v>
      </c>
      <c r="AB808" s="62">
        <f>AB809+AB811</f>
        <v>0</v>
      </c>
      <c r="AC808" s="62">
        <f>AC809+AC811</f>
        <v>0</v>
      </c>
      <c r="AD808" s="62">
        <f>AD809+AD811</f>
        <v>0</v>
      </c>
      <c r="AE808" s="62">
        <f>AE809+AE811</f>
        <v>3416100</v>
      </c>
      <c r="AF808" s="50">
        <v>0</v>
      </c>
      <c r="AG808" s="50">
        <v>0</v>
      </c>
      <c r="AH808" s="50">
        <v>509327.27</v>
      </c>
      <c r="AI808" s="50">
        <v>1047.73</v>
      </c>
      <c r="AJ808" s="50">
        <v>220625</v>
      </c>
      <c r="AK808" s="51">
        <v>0.698187414500684</v>
      </c>
      <c r="AL808" s="50">
        <v>0</v>
      </c>
      <c r="AM808" s="51">
        <v>0</v>
      </c>
      <c r="AN808" s="50">
        <v>0</v>
      </c>
    </row>
    <row r="809" spans="1:40" ht="26.25" outlineLevel="5">
      <c r="A809" s="59" t="s">
        <v>434</v>
      </c>
      <c r="B809" s="60" t="s">
        <v>598</v>
      </c>
      <c r="C809" s="60" t="s">
        <v>421</v>
      </c>
      <c r="D809" s="60" t="s">
        <v>631</v>
      </c>
      <c r="E809" s="60" t="s">
        <v>33</v>
      </c>
      <c r="F809" s="61" t="s">
        <v>18</v>
      </c>
      <c r="G809" s="61"/>
      <c r="H809" s="61"/>
      <c r="I809" s="61"/>
      <c r="J809" s="61"/>
      <c r="K809" s="61"/>
      <c r="L809" s="61"/>
      <c r="M809" s="62">
        <f>M810</f>
        <v>71000</v>
      </c>
      <c r="N809" s="62">
        <f>N810</f>
        <v>71000</v>
      </c>
      <c r="O809" s="62">
        <f>O810</f>
        <v>0</v>
      </c>
      <c r="P809" s="62">
        <f>P810</f>
        <v>0</v>
      </c>
      <c r="Q809" s="62">
        <f>Q810</f>
        <v>0</v>
      </c>
      <c r="R809" s="62">
        <f>R810</f>
        <v>0</v>
      </c>
      <c r="S809" s="62">
        <f>S810</f>
        <v>0</v>
      </c>
      <c r="T809" s="62">
        <f>T810</f>
        <v>0</v>
      </c>
      <c r="U809" s="62">
        <f>U810</f>
        <v>0</v>
      </c>
      <c r="V809" s="62">
        <f>V810</f>
        <v>0</v>
      </c>
      <c r="W809" s="62">
        <f>W810</f>
        <v>0</v>
      </c>
      <c r="X809" s="62">
        <f>X810</f>
        <v>0</v>
      </c>
      <c r="Y809" s="62">
        <f>Y810</f>
        <v>0</v>
      </c>
      <c r="Z809" s="62">
        <f>Z810</f>
        <v>0</v>
      </c>
      <c r="AA809" s="62">
        <f>AA810</f>
        <v>0</v>
      </c>
      <c r="AB809" s="62">
        <f>AB810</f>
        <v>0</v>
      </c>
      <c r="AC809" s="62">
        <f>AC810</f>
        <v>0</v>
      </c>
      <c r="AD809" s="62">
        <f>AD810</f>
        <v>0</v>
      </c>
      <c r="AE809" s="62">
        <f>AE810</f>
        <v>33100</v>
      </c>
      <c r="AF809" s="50">
        <v>0</v>
      </c>
      <c r="AG809" s="50">
        <v>0</v>
      </c>
      <c r="AH809" s="50">
        <v>509327.27</v>
      </c>
      <c r="AI809" s="50">
        <v>1047.73</v>
      </c>
      <c r="AJ809" s="50">
        <v>220625</v>
      </c>
      <c r="AK809" s="51">
        <v>0.698187414500684</v>
      </c>
      <c r="AL809" s="50">
        <v>0</v>
      </c>
      <c r="AM809" s="51">
        <v>0</v>
      </c>
      <c r="AN809" s="50">
        <v>0</v>
      </c>
    </row>
    <row r="810" spans="1:40" ht="26.25" outlineLevel="6">
      <c r="A810" s="59" t="s">
        <v>435</v>
      </c>
      <c r="B810" s="60" t="s">
        <v>598</v>
      </c>
      <c r="C810" s="60" t="s">
        <v>421</v>
      </c>
      <c r="D810" s="60" t="s">
        <v>631</v>
      </c>
      <c r="E810" s="60" t="s">
        <v>35</v>
      </c>
      <c r="F810" s="61" t="s">
        <v>18</v>
      </c>
      <c r="G810" s="61"/>
      <c r="H810" s="61"/>
      <c r="I810" s="61"/>
      <c r="J810" s="61"/>
      <c r="K810" s="61"/>
      <c r="L810" s="61"/>
      <c r="M810" s="62">
        <v>71000</v>
      </c>
      <c r="N810" s="62">
        <v>71000</v>
      </c>
      <c r="O810" s="62"/>
      <c r="P810" s="62"/>
      <c r="Q810" s="62"/>
      <c r="R810" s="62"/>
      <c r="S810" s="62"/>
      <c r="T810" s="62"/>
      <c r="U810" s="62"/>
      <c r="V810" s="62"/>
      <c r="W810" s="62"/>
      <c r="X810" s="62"/>
      <c r="Y810" s="62"/>
      <c r="Z810" s="62"/>
      <c r="AA810" s="62"/>
      <c r="AB810" s="62"/>
      <c r="AC810" s="62"/>
      <c r="AD810" s="62"/>
      <c r="AE810" s="62">
        <v>33100</v>
      </c>
      <c r="AF810" s="50">
        <v>0</v>
      </c>
      <c r="AG810" s="50">
        <v>0</v>
      </c>
      <c r="AH810" s="50">
        <v>509327.27</v>
      </c>
      <c r="AI810" s="50">
        <v>1047.73</v>
      </c>
      <c r="AJ810" s="50">
        <v>220625</v>
      </c>
      <c r="AK810" s="51">
        <v>0.698187414500684</v>
      </c>
      <c r="AL810" s="50">
        <v>0</v>
      </c>
      <c r="AM810" s="51">
        <v>0</v>
      </c>
      <c r="AN810" s="50">
        <v>0</v>
      </c>
    </row>
    <row r="811" spans="1:40" ht="15.75" outlineLevel="7">
      <c r="A811" s="59" t="s">
        <v>614</v>
      </c>
      <c r="B811" s="60" t="s">
        <v>598</v>
      </c>
      <c r="C811" s="60" t="s">
        <v>421</v>
      </c>
      <c r="D811" s="60" t="s">
        <v>631</v>
      </c>
      <c r="E811" s="60" t="s">
        <v>148</v>
      </c>
      <c r="F811" s="61" t="s">
        <v>18</v>
      </c>
      <c r="G811" s="61"/>
      <c r="H811" s="61"/>
      <c r="I811" s="61"/>
      <c r="J811" s="61"/>
      <c r="K811" s="61"/>
      <c r="L811" s="61"/>
      <c r="M811" s="62">
        <f>M812</f>
        <v>7029000</v>
      </c>
      <c r="N811" s="62">
        <f>N812</f>
        <v>7029000</v>
      </c>
      <c r="O811" s="62">
        <f>O812</f>
        <v>0</v>
      </c>
      <c r="P811" s="62">
        <f>P812</f>
        <v>0</v>
      </c>
      <c r="Q811" s="62">
        <f>Q812</f>
        <v>0</v>
      </c>
      <c r="R811" s="62">
        <f>R812</f>
        <v>0</v>
      </c>
      <c r="S811" s="62">
        <f>S812</f>
        <v>0</v>
      </c>
      <c r="T811" s="62">
        <f>T812</f>
        <v>0</v>
      </c>
      <c r="U811" s="62">
        <f>U812</f>
        <v>0</v>
      </c>
      <c r="V811" s="62">
        <f>V812</f>
        <v>0</v>
      </c>
      <c r="W811" s="62">
        <f>W812</f>
        <v>0</v>
      </c>
      <c r="X811" s="62">
        <f>X812</f>
        <v>0</v>
      </c>
      <c r="Y811" s="62">
        <f>Y812</f>
        <v>0</v>
      </c>
      <c r="Z811" s="62">
        <f>Z812</f>
        <v>0</v>
      </c>
      <c r="AA811" s="62">
        <f>AA812</f>
        <v>0</v>
      </c>
      <c r="AB811" s="62">
        <f>AB812</f>
        <v>0</v>
      </c>
      <c r="AC811" s="62">
        <f>AC812</f>
        <v>0</v>
      </c>
      <c r="AD811" s="62">
        <f>AD812</f>
        <v>0</v>
      </c>
      <c r="AE811" s="62">
        <f>AE812</f>
        <v>3383000</v>
      </c>
      <c r="AF811" s="50">
        <v>0</v>
      </c>
      <c r="AG811" s="50">
        <v>0</v>
      </c>
      <c r="AH811" s="50">
        <v>509327.27</v>
      </c>
      <c r="AI811" s="50">
        <v>1047.73</v>
      </c>
      <c r="AJ811" s="50">
        <v>220625</v>
      </c>
      <c r="AK811" s="51">
        <v>0.698187414500684</v>
      </c>
      <c r="AL811" s="50">
        <v>0</v>
      </c>
      <c r="AM811" s="51">
        <v>0</v>
      </c>
      <c r="AN811" s="50">
        <v>0</v>
      </c>
    </row>
    <row r="812" spans="1:40" ht="26.25" outlineLevel="7">
      <c r="A812" s="59" t="s">
        <v>615</v>
      </c>
      <c r="B812" s="60" t="s">
        <v>598</v>
      </c>
      <c r="C812" s="60" t="s">
        <v>421</v>
      </c>
      <c r="D812" s="60" t="s">
        <v>631</v>
      </c>
      <c r="E812" s="60" t="s">
        <v>616</v>
      </c>
      <c r="F812" s="61" t="s">
        <v>18</v>
      </c>
      <c r="G812" s="61"/>
      <c r="H812" s="61"/>
      <c r="I812" s="61"/>
      <c r="J812" s="61"/>
      <c r="K812" s="61"/>
      <c r="L812" s="61"/>
      <c r="M812" s="62">
        <v>7029000</v>
      </c>
      <c r="N812" s="62">
        <v>7029000</v>
      </c>
      <c r="O812" s="62"/>
      <c r="P812" s="62"/>
      <c r="Q812" s="62"/>
      <c r="R812" s="62"/>
      <c r="S812" s="62"/>
      <c r="T812" s="62"/>
      <c r="U812" s="62"/>
      <c r="V812" s="62"/>
      <c r="W812" s="62"/>
      <c r="X812" s="62"/>
      <c r="Y812" s="62"/>
      <c r="Z812" s="62"/>
      <c r="AA812" s="62"/>
      <c r="AB812" s="62"/>
      <c r="AC812" s="62"/>
      <c r="AD812" s="62"/>
      <c r="AE812" s="62">
        <v>3383000</v>
      </c>
      <c r="AF812" s="50">
        <v>0</v>
      </c>
      <c r="AG812" s="50">
        <v>0</v>
      </c>
      <c r="AH812" s="50">
        <v>509327.27</v>
      </c>
      <c r="AI812" s="50">
        <v>1047.73</v>
      </c>
      <c r="AJ812" s="50">
        <v>220625</v>
      </c>
      <c r="AK812" s="51">
        <v>0.698187414500684</v>
      </c>
      <c r="AL812" s="50">
        <v>0</v>
      </c>
      <c r="AM812" s="51">
        <v>0</v>
      </c>
      <c r="AN812" s="50">
        <v>0</v>
      </c>
    </row>
    <row r="813" spans="1:40" ht="38.25" outlineLevel="4">
      <c r="A813" s="59" t="s">
        <v>632</v>
      </c>
      <c r="B813" s="60" t="s">
        <v>598</v>
      </c>
      <c r="C813" s="60" t="s">
        <v>421</v>
      </c>
      <c r="D813" s="60" t="s">
        <v>633</v>
      </c>
      <c r="E813" s="60"/>
      <c r="F813" s="61" t="s">
        <v>18</v>
      </c>
      <c r="G813" s="61"/>
      <c r="H813" s="61"/>
      <c r="I813" s="61"/>
      <c r="J813" s="61"/>
      <c r="K813" s="61"/>
      <c r="L813" s="61"/>
      <c r="M813" s="62">
        <f>M814+M816</f>
        <v>275365802</v>
      </c>
      <c r="N813" s="62">
        <f>N814+N816</f>
        <v>258700921.17</v>
      </c>
      <c r="O813" s="62">
        <f>O814+O816</f>
        <v>0</v>
      </c>
      <c r="P813" s="62">
        <f>P814+P816</f>
        <v>0</v>
      </c>
      <c r="Q813" s="62">
        <f>Q814+Q816</f>
        <v>0</v>
      </c>
      <c r="R813" s="62">
        <f>R814+R816</f>
        <v>0</v>
      </c>
      <c r="S813" s="62">
        <f>S814+S816</f>
        <v>0</v>
      </c>
      <c r="T813" s="62">
        <f>T814+T816</f>
        <v>0</v>
      </c>
      <c r="U813" s="62">
        <f>U814+U816</f>
        <v>0</v>
      </c>
      <c r="V813" s="62">
        <f>V814+V816</f>
        <v>0</v>
      </c>
      <c r="W813" s="62">
        <f>W814+W816</f>
        <v>0</v>
      </c>
      <c r="X813" s="62">
        <f>X814+X816</f>
        <v>0</v>
      </c>
      <c r="Y813" s="62">
        <f>Y814+Y816</f>
        <v>0</v>
      </c>
      <c r="Z813" s="62">
        <f>Z814+Z816</f>
        <v>0</v>
      </c>
      <c r="AA813" s="62">
        <f>AA814+AA816</f>
        <v>0</v>
      </c>
      <c r="AB813" s="62">
        <f>AB814+AB816</f>
        <v>0</v>
      </c>
      <c r="AC813" s="62">
        <f>AC814+AC816</f>
        <v>0</v>
      </c>
      <c r="AD813" s="62">
        <f>AD814+AD816</f>
        <v>0</v>
      </c>
      <c r="AE813" s="62">
        <f>AE814+AE816</f>
        <v>256651750.06000003</v>
      </c>
      <c r="AF813" s="50">
        <v>0</v>
      </c>
      <c r="AG813" s="50">
        <v>0</v>
      </c>
      <c r="AH813" s="50">
        <v>736913</v>
      </c>
      <c r="AI813" s="50">
        <v>0</v>
      </c>
      <c r="AJ813" s="50">
        <v>0</v>
      </c>
      <c r="AK813" s="51">
        <v>1</v>
      </c>
      <c r="AL813" s="50">
        <v>0</v>
      </c>
      <c r="AM813" s="51">
        <v>0</v>
      </c>
      <c r="AN813" s="50">
        <v>0</v>
      </c>
    </row>
    <row r="814" spans="1:40" ht="26.25" outlineLevel="5">
      <c r="A814" s="59" t="s">
        <v>434</v>
      </c>
      <c r="B814" s="60" t="s">
        <v>598</v>
      </c>
      <c r="C814" s="60" t="s">
        <v>421</v>
      </c>
      <c r="D814" s="60" t="s">
        <v>633</v>
      </c>
      <c r="E814" s="60" t="s">
        <v>33</v>
      </c>
      <c r="F814" s="61" t="s">
        <v>18</v>
      </c>
      <c r="G814" s="61"/>
      <c r="H814" s="61"/>
      <c r="I814" s="61"/>
      <c r="J814" s="61"/>
      <c r="K814" s="61"/>
      <c r="L814" s="61"/>
      <c r="M814" s="62">
        <f>M815</f>
        <v>2931658</v>
      </c>
      <c r="N814" s="62">
        <f>N815</f>
        <v>2782777.17</v>
      </c>
      <c r="O814" s="62">
        <f>O815</f>
        <v>0</v>
      </c>
      <c r="P814" s="62">
        <f>P815</f>
        <v>0</v>
      </c>
      <c r="Q814" s="62">
        <f>Q815</f>
        <v>0</v>
      </c>
      <c r="R814" s="62">
        <f>R815</f>
        <v>0</v>
      </c>
      <c r="S814" s="62">
        <f>S815</f>
        <v>0</v>
      </c>
      <c r="T814" s="62">
        <f>T815</f>
        <v>0</v>
      </c>
      <c r="U814" s="62">
        <f>U815</f>
        <v>0</v>
      </c>
      <c r="V814" s="62">
        <f>V815</f>
        <v>0</v>
      </c>
      <c r="W814" s="62">
        <f>W815</f>
        <v>0</v>
      </c>
      <c r="X814" s="62">
        <f>X815</f>
        <v>0</v>
      </c>
      <c r="Y814" s="62">
        <f>Y815</f>
        <v>0</v>
      </c>
      <c r="Z814" s="62">
        <f>Z815</f>
        <v>0</v>
      </c>
      <c r="AA814" s="62">
        <f>AA815</f>
        <v>0</v>
      </c>
      <c r="AB814" s="62">
        <f>AB815</f>
        <v>0</v>
      </c>
      <c r="AC814" s="62">
        <f>AC815</f>
        <v>0</v>
      </c>
      <c r="AD814" s="62">
        <f>AD815</f>
        <v>0</v>
      </c>
      <c r="AE814" s="62">
        <f>AE815</f>
        <v>2594279.11</v>
      </c>
      <c r="AF814" s="50">
        <v>0</v>
      </c>
      <c r="AG814" s="50">
        <v>0</v>
      </c>
      <c r="AH814" s="50">
        <v>736913</v>
      </c>
      <c r="AI814" s="50">
        <v>0</v>
      </c>
      <c r="AJ814" s="50">
        <v>0</v>
      </c>
      <c r="AK814" s="51">
        <v>1</v>
      </c>
      <c r="AL814" s="50">
        <v>0</v>
      </c>
      <c r="AM814" s="51">
        <v>0</v>
      </c>
      <c r="AN814" s="50">
        <v>0</v>
      </c>
    </row>
    <row r="815" spans="1:40" ht="26.25" outlineLevel="6">
      <c r="A815" s="59" t="s">
        <v>435</v>
      </c>
      <c r="B815" s="60" t="s">
        <v>598</v>
      </c>
      <c r="C815" s="60" t="s">
        <v>421</v>
      </c>
      <c r="D815" s="60" t="s">
        <v>633</v>
      </c>
      <c r="E815" s="60" t="s">
        <v>35</v>
      </c>
      <c r="F815" s="61" t="s">
        <v>18</v>
      </c>
      <c r="G815" s="61"/>
      <c r="H815" s="61"/>
      <c r="I815" s="61"/>
      <c r="J815" s="61"/>
      <c r="K815" s="61"/>
      <c r="L815" s="61"/>
      <c r="M815" s="62">
        <v>2931658</v>
      </c>
      <c r="N815" s="62">
        <v>2782777.17</v>
      </c>
      <c r="O815" s="62"/>
      <c r="P815" s="62"/>
      <c r="Q815" s="62"/>
      <c r="R815" s="62"/>
      <c r="S815" s="62"/>
      <c r="T815" s="62"/>
      <c r="U815" s="62"/>
      <c r="V815" s="62"/>
      <c r="W815" s="62"/>
      <c r="X815" s="62"/>
      <c r="Y815" s="62"/>
      <c r="Z815" s="62"/>
      <c r="AA815" s="62"/>
      <c r="AB815" s="62"/>
      <c r="AC815" s="62"/>
      <c r="AD815" s="62"/>
      <c r="AE815" s="62">
        <v>2594279.11</v>
      </c>
      <c r="AF815" s="50">
        <v>0</v>
      </c>
      <c r="AG815" s="50">
        <v>0</v>
      </c>
      <c r="AH815" s="50">
        <v>736913</v>
      </c>
      <c r="AI815" s="50">
        <v>0</v>
      </c>
      <c r="AJ815" s="50">
        <v>0</v>
      </c>
      <c r="AK815" s="51">
        <v>1</v>
      </c>
      <c r="AL815" s="50">
        <v>0</v>
      </c>
      <c r="AM815" s="51">
        <v>0</v>
      </c>
      <c r="AN815" s="50">
        <v>0</v>
      </c>
    </row>
    <row r="816" spans="1:40" s="45" customFormat="1" ht="15.75" outlineLevel="7">
      <c r="A816" s="59" t="s">
        <v>614</v>
      </c>
      <c r="B816" s="60" t="s">
        <v>598</v>
      </c>
      <c r="C816" s="60" t="s">
        <v>421</v>
      </c>
      <c r="D816" s="60" t="s">
        <v>633</v>
      </c>
      <c r="E816" s="60" t="s">
        <v>148</v>
      </c>
      <c r="F816" s="61" t="s">
        <v>18</v>
      </c>
      <c r="G816" s="61"/>
      <c r="H816" s="61"/>
      <c r="I816" s="61"/>
      <c r="J816" s="61"/>
      <c r="K816" s="61"/>
      <c r="L816" s="61"/>
      <c r="M816" s="62">
        <f>M817+M818</f>
        <v>272434144</v>
      </c>
      <c r="N816" s="62">
        <f>N817+N818</f>
        <v>255918144</v>
      </c>
      <c r="O816" s="62">
        <f>O817+O818</f>
        <v>0</v>
      </c>
      <c r="P816" s="62">
        <f>P817+P818</f>
        <v>0</v>
      </c>
      <c r="Q816" s="62">
        <f>Q817+Q818</f>
        <v>0</v>
      </c>
      <c r="R816" s="62">
        <f>R817+R818</f>
        <v>0</v>
      </c>
      <c r="S816" s="62">
        <f>S817+S818</f>
        <v>0</v>
      </c>
      <c r="T816" s="62">
        <f>T817+T818</f>
        <v>0</v>
      </c>
      <c r="U816" s="62">
        <f>U817+U818</f>
        <v>0</v>
      </c>
      <c r="V816" s="62">
        <f>V817+V818</f>
        <v>0</v>
      </c>
      <c r="W816" s="62">
        <f>W817+W818</f>
        <v>0</v>
      </c>
      <c r="X816" s="62">
        <f>X817+X818</f>
        <v>0</v>
      </c>
      <c r="Y816" s="62">
        <f>Y817+Y818</f>
        <v>0</v>
      </c>
      <c r="Z816" s="62">
        <f>Z817+Z818</f>
        <v>0</v>
      </c>
      <c r="AA816" s="62">
        <f>AA817+AA818</f>
        <v>0</v>
      </c>
      <c r="AB816" s="62">
        <f>AB817+AB818</f>
        <v>0</v>
      </c>
      <c r="AC816" s="62">
        <f>AC817+AC818</f>
        <v>0</v>
      </c>
      <c r="AD816" s="62">
        <f>AD817+AD818</f>
        <v>0</v>
      </c>
      <c r="AE816" s="62">
        <f>AE817+AE818</f>
        <v>254057470.95000002</v>
      </c>
      <c r="AF816" s="50">
        <v>0</v>
      </c>
      <c r="AG816" s="50">
        <v>0</v>
      </c>
      <c r="AH816" s="50">
        <v>736913</v>
      </c>
      <c r="AI816" s="50">
        <v>0</v>
      </c>
      <c r="AJ816" s="50">
        <v>0</v>
      </c>
      <c r="AK816" s="51">
        <v>1</v>
      </c>
      <c r="AL816" s="50">
        <v>0</v>
      </c>
      <c r="AM816" s="51">
        <v>0</v>
      </c>
      <c r="AN816" s="50">
        <v>0</v>
      </c>
    </row>
    <row r="817" spans="1:40" s="45" customFormat="1" ht="26.25" outlineLevel="7">
      <c r="A817" s="59" t="s">
        <v>615</v>
      </c>
      <c r="B817" s="60" t="s">
        <v>598</v>
      </c>
      <c r="C817" s="60" t="s">
        <v>421</v>
      </c>
      <c r="D817" s="60" t="s">
        <v>633</v>
      </c>
      <c r="E817" s="60" t="s">
        <v>616</v>
      </c>
      <c r="F817" s="61" t="s">
        <v>18</v>
      </c>
      <c r="G817" s="61"/>
      <c r="H817" s="61"/>
      <c r="I817" s="61"/>
      <c r="J817" s="61"/>
      <c r="K817" s="61"/>
      <c r="L817" s="61"/>
      <c r="M817" s="62">
        <v>238896594</v>
      </c>
      <c r="N817" s="62">
        <v>222380594</v>
      </c>
      <c r="O817" s="62"/>
      <c r="P817" s="62"/>
      <c r="Q817" s="62"/>
      <c r="R817" s="62"/>
      <c r="S817" s="62"/>
      <c r="T817" s="62"/>
      <c r="U817" s="62"/>
      <c r="V817" s="62"/>
      <c r="W817" s="62"/>
      <c r="X817" s="62"/>
      <c r="Y817" s="62"/>
      <c r="Z817" s="62"/>
      <c r="AA817" s="62"/>
      <c r="AB817" s="62"/>
      <c r="AC817" s="62"/>
      <c r="AD817" s="62"/>
      <c r="AE817" s="62">
        <v>221532720.43</v>
      </c>
      <c r="AF817" s="50">
        <v>0</v>
      </c>
      <c r="AG817" s="50">
        <v>0</v>
      </c>
      <c r="AH817" s="50">
        <v>736913</v>
      </c>
      <c r="AI817" s="50">
        <v>0</v>
      </c>
      <c r="AJ817" s="50">
        <v>0</v>
      </c>
      <c r="AK817" s="51">
        <v>1</v>
      </c>
      <c r="AL817" s="50">
        <v>0</v>
      </c>
      <c r="AM817" s="51">
        <v>0</v>
      </c>
      <c r="AN817" s="50">
        <v>0</v>
      </c>
    </row>
    <row r="818" spans="1:40" s="58" customFormat="1" ht="26.25" outlineLevel="2">
      <c r="A818" s="59" t="s">
        <v>634</v>
      </c>
      <c r="B818" s="60" t="s">
        <v>598</v>
      </c>
      <c r="C818" s="60" t="s">
        <v>421</v>
      </c>
      <c r="D818" s="60" t="s">
        <v>633</v>
      </c>
      <c r="E818" s="60" t="s">
        <v>635</v>
      </c>
      <c r="F818" s="61" t="s">
        <v>18</v>
      </c>
      <c r="G818" s="61"/>
      <c r="H818" s="61"/>
      <c r="I818" s="61"/>
      <c r="J818" s="61"/>
      <c r="K818" s="61"/>
      <c r="L818" s="61"/>
      <c r="M818" s="62">
        <v>33537550</v>
      </c>
      <c r="N818" s="62">
        <v>33537550</v>
      </c>
      <c r="O818" s="62"/>
      <c r="P818" s="62"/>
      <c r="Q818" s="62"/>
      <c r="R818" s="62"/>
      <c r="S818" s="62"/>
      <c r="T818" s="62"/>
      <c r="U818" s="62"/>
      <c r="V818" s="62"/>
      <c r="W818" s="62"/>
      <c r="X818" s="62"/>
      <c r="Y818" s="62"/>
      <c r="Z818" s="62"/>
      <c r="AA818" s="62"/>
      <c r="AB818" s="62"/>
      <c r="AC818" s="62"/>
      <c r="AD818" s="62"/>
      <c r="AE818" s="62">
        <v>32524750.52</v>
      </c>
      <c r="AF818" s="56">
        <v>0</v>
      </c>
      <c r="AG818" s="56">
        <v>0</v>
      </c>
      <c r="AH818" s="56">
        <v>28468020.33</v>
      </c>
      <c r="AI818" s="56">
        <v>24514.67</v>
      </c>
      <c r="AJ818" s="56">
        <v>534465</v>
      </c>
      <c r="AK818" s="57">
        <v>0.9815873152582079</v>
      </c>
      <c r="AL818" s="56">
        <v>0</v>
      </c>
      <c r="AM818" s="57">
        <v>0</v>
      </c>
      <c r="AN818" s="56">
        <v>0</v>
      </c>
    </row>
    <row r="819" spans="1:40" ht="38.25" outlineLevel="3">
      <c r="A819" s="59" t="s">
        <v>636</v>
      </c>
      <c r="B819" s="60" t="s">
        <v>598</v>
      </c>
      <c r="C819" s="60" t="s">
        <v>421</v>
      </c>
      <c r="D819" s="60" t="s">
        <v>637</v>
      </c>
      <c r="E819" s="60"/>
      <c r="F819" s="61" t="s">
        <v>18</v>
      </c>
      <c r="G819" s="61"/>
      <c r="H819" s="61"/>
      <c r="I819" s="61"/>
      <c r="J819" s="61"/>
      <c r="K819" s="61"/>
      <c r="L819" s="61"/>
      <c r="M819" s="62">
        <f>M820+M822</f>
        <v>48020</v>
      </c>
      <c r="N819" s="62">
        <f>N820+N822</f>
        <v>48020</v>
      </c>
      <c r="O819" s="62">
        <f>O820+O822</f>
        <v>0</v>
      </c>
      <c r="P819" s="62">
        <f>P820+P822</f>
        <v>0</v>
      </c>
      <c r="Q819" s="62">
        <f>Q820+Q822</f>
        <v>0</v>
      </c>
      <c r="R819" s="62">
        <f>R820+R822</f>
        <v>0</v>
      </c>
      <c r="S819" s="62">
        <f>S820+S822</f>
        <v>0</v>
      </c>
      <c r="T819" s="62">
        <f>T820+T822</f>
        <v>0</v>
      </c>
      <c r="U819" s="62">
        <f>U820+U822</f>
        <v>0</v>
      </c>
      <c r="V819" s="62">
        <f>V820+V822</f>
        <v>0</v>
      </c>
      <c r="W819" s="62">
        <f>W820+W822</f>
        <v>0</v>
      </c>
      <c r="X819" s="62">
        <f>X820+X822</f>
        <v>0</v>
      </c>
      <c r="Y819" s="62">
        <f>Y820+Y822</f>
        <v>0</v>
      </c>
      <c r="Z819" s="62">
        <f>Z820+Z822</f>
        <v>0</v>
      </c>
      <c r="AA819" s="62">
        <f>AA820+AA822</f>
        <v>0</v>
      </c>
      <c r="AB819" s="62">
        <f>AB820+AB822</f>
        <v>0</v>
      </c>
      <c r="AC819" s="62">
        <f>AC820+AC822</f>
        <v>0</v>
      </c>
      <c r="AD819" s="62">
        <f>AD820+AD822</f>
        <v>0</v>
      </c>
      <c r="AE819" s="62">
        <f>AE820+AE822</f>
        <v>0</v>
      </c>
      <c r="AF819" s="50">
        <v>0</v>
      </c>
      <c r="AG819" s="50">
        <v>0</v>
      </c>
      <c r="AH819" s="50">
        <v>27665083.94</v>
      </c>
      <c r="AI819" s="50">
        <v>21451.06</v>
      </c>
      <c r="AJ819" s="50">
        <v>445465</v>
      </c>
      <c r="AK819" s="51">
        <v>0.9841651855538177</v>
      </c>
      <c r="AL819" s="50">
        <v>0</v>
      </c>
      <c r="AM819" s="51">
        <v>0</v>
      </c>
      <c r="AN819" s="50">
        <v>0</v>
      </c>
    </row>
    <row r="820" spans="1:40" ht="26.25" outlineLevel="4">
      <c r="A820" s="59" t="s">
        <v>434</v>
      </c>
      <c r="B820" s="60" t="s">
        <v>598</v>
      </c>
      <c r="C820" s="60" t="s">
        <v>421</v>
      </c>
      <c r="D820" s="60" t="s">
        <v>637</v>
      </c>
      <c r="E820" s="60" t="s">
        <v>33</v>
      </c>
      <c r="F820" s="61" t="s">
        <v>18</v>
      </c>
      <c r="G820" s="61"/>
      <c r="H820" s="61"/>
      <c r="I820" s="61"/>
      <c r="J820" s="61"/>
      <c r="K820" s="61"/>
      <c r="L820" s="61"/>
      <c r="M820" s="62">
        <f>M821</f>
        <v>480</v>
      </c>
      <c r="N820" s="62">
        <f>N821</f>
        <v>480</v>
      </c>
      <c r="O820" s="62">
        <f>O821</f>
        <v>0</v>
      </c>
      <c r="P820" s="62">
        <f>P821</f>
        <v>0</v>
      </c>
      <c r="Q820" s="62">
        <f>Q821</f>
        <v>0</v>
      </c>
      <c r="R820" s="62">
        <f>R821</f>
        <v>0</v>
      </c>
      <c r="S820" s="62">
        <f>S821</f>
        <v>0</v>
      </c>
      <c r="T820" s="62">
        <f>T821</f>
        <v>0</v>
      </c>
      <c r="U820" s="62">
        <f>U821</f>
        <v>0</v>
      </c>
      <c r="V820" s="62">
        <f>V821</f>
        <v>0</v>
      </c>
      <c r="W820" s="62">
        <f>W821</f>
        <v>0</v>
      </c>
      <c r="X820" s="62">
        <f>X821</f>
        <v>0</v>
      </c>
      <c r="Y820" s="62">
        <f>Y821</f>
        <v>0</v>
      </c>
      <c r="Z820" s="62">
        <f>Z821</f>
        <v>0</v>
      </c>
      <c r="AA820" s="62">
        <f>AA821</f>
        <v>0</v>
      </c>
      <c r="AB820" s="62">
        <f>AB821</f>
        <v>0</v>
      </c>
      <c r="AC820" s="62">
        <f>AC821</f>
        <v>0</v>
      </c>
      <c r="AD820" s="62">
        <f>AD821</f>
        <v>0</v>
      </c>
      <c r="AE820" s="62">
        <f>AE821</f>
        <v>0</v>
      </c>
      <c r="AF820" s="50">
        <v>0</v>
      </c>
      <c r="AG820" s="50">
        <v>0</v>
      </c>
      <c r="AH820" s="50">
        <v>27665083.94</v>
      </c>
      <c r="AI820" s="50">
        <v>21451.06</v>
      </c>
      <c r="AJ820" s="50">
        <v>445465</v>
      </c>
      <c r="AK820" s="51">
        <v>0.9841651855538177</v>
      </c>
      <c r="AL820" s="50">
        <v>0</v>
      </c>
      <c r="AM820" s="51">
        <v>0</v>
      </c>
      <c r="AN820" s="50">
        <v>0</v>
      </c>
    </row>
    <row r="821" spans="1:40" ht="26.25" outlineLevel="5">
      <c r="A821" s="59" t="s">
        <v>435</v>
      </c>
      <c r="B821" s="60" t="s">
        <v>598</v>
      </c>
      <c r="C821" s="60" t="s">
        <v>421</v>
      </c>
      <c r="D821" s="60" t="s">
        <v>637</v>
      </c>
      <c r="E821" s="60" t="s">
        <v>35</v>
      </c>
      <c r="F821" s="61" t="s">
        <v>18</v>
      </c>
      <c r="G821" s="61"/>
      <c r="H821" s="61"/>
      <c r="I821" s="61"/>
      <c r="J821" s="61"/>
      <c r="K821" s="61"/>
      <c r="L821" s="61"/>
      <c r="M821" s="62">
        <v>480</v>
      </c>
      <c r="N821" s="62">
        <v>480</v>
      </c>
      <c r="O821" s="63"/>
      <c r="P821" s="63"/>
      <c r="Q821" s="63"/>
      <c r="R821" s="63"/>
      <c r="S821" s="63"/>
      <c r="T821" s="63"/>
      <c r="U821" s="63"/>
      <c r="V821" s="63"/>
      <c r="W821" s="63"/>
      <c r="X821" s="63"/>
      <c r="Y821" s="63"/>
      <c r="Z821" s="63"/>
      <c r="AA821" s="63"/>
      <c r="AB821" s="63"/>
      <c r="AC821" s="63"/>
      <c r="AD821" s="63"/>
      <c r="AE821" s="64">
        <v>0</v>
      </c>
      <c r="AF821" s="50">
        <v>0</v>
      </c>
      <c r="AG821" s="50">
        <v>0</v>
      </c>
      <c r="AH821" s="50">
        <v>27665083.94</v>
      </c>
      <c r="AI821" s="50">
        <v>21451.06</v>
      </c>
      <c r="AJ821" s="50">
        <v>445465</v>
      </c>
      <c r="AK821" s="51">
        <v>0.9841651855538177</v>
      </c>
      <c r="AL821" s="50">
        <v>0</v>
      </c>
      <c r="AM821" s="51">
        <v>0</v>
      </c>
      <c r="AN821" s="50">
        <v>0</v>
      </c>
    </row>
    <row r="822" spans="1:40" ht="15.75" outlineLevel="6">
      <c r="A822" s="59" t="s">
        <v>614</v>
      </c>
      <c r="B822" s="60" t="s">
        <v>598</v>
      </c>
      <c r="C822" s="60" t="s">
        <v>421</v>
      </c>
      <c r="D822" s="60" t="s">
        <v>637</v>
      </c>
      <c r="E822" s="60" t="s">
        <v>148</v>
      </c>
      <c r="F822" s="61" t="s">
        <v>18</v>
      </c>
      <c r="G822" s="61"/>
      <c r="H822" s="61"/>
      <c r="I822" s="61"/>
      <c r="J822" s="61"/>
      <c r="K822" s="61"/>
      <c r="L822" s="61"/>
      <c r="M822" s="62">
        <f>M823</f>
        <v>47540</v>
      </c>
      <c r="N822" s="62">
        <f>N823</f>
        <v>47540</v>
      </c>
      <c r="O822" s="62">
        <f>O823</f>
        <v>0</v>
      </c>
      <c r="P822" s="62">
        <f>P823</f>
        <v>0</v>
      </c>
      <c r="Q822" s="62">
        <f>Q823</f>
        <v>0</v>
      </c>
      <c r="R822" s="62">
        <f>R823</f>
        <v>0</v>
      </c>
      <c r="S822" s="62">
        <f>S823</f>
        <v>0</v>
      </c>
      <c r="T822" s="62">
        <f>T823</f>
        <v>0</v>
      </c>
      <c r="U822" s="62">
        <f>U823</f>
        <v>0</v>
      </c>
      <c r="V822" s="62">
        <f>V823</f>
        <v>0</v>
      </c>
      <c r="W822" s="62">
        <f>W823</f>
        <v>0</v>
      </c>
      <c r="X822" s="62">
        <f>X823</f>
        <v>0</v>
      </c>
      <c r="Y822" s="62">
        <f>Y823</f>
        <v>0</v>
      </c>
      <c r="Z822" s="62">
        <f>Z823</f>
        <v>0</v>
      </c>
      <c r="AA822" s="62">
        <f>AA823</f>
        <v>0</v>
      </c>
      <c r="AB822" s="62">
        <f>AB823</f>
        <v>0</v>
      </c>
      <c r="AC822" s="62">
        <f>AC823</f>
        <v>0</v>
      </c>
      <c r="AD822" s="62">
        <f>AD823</f>
        <v>0</v>
      </c>
      <c r="AE822" s="62">
        <f>AE823</f>
        <v>0</v>
      </c>
      <c r="AF822" s="50">
        <v>0</v>
      </c>
      <c r="AG822" s="50">
        <v>0</v>
      </c>
      <c r="AH822" s="50">
        <v>27665083.94</v>
      </c>
      <c r="AI822" s="50">
        <v>21451.06</v>
      </c>
      <c r="AJ822" s="50">
        <v>445465</v>
      </c>
      <c r="AK822" s="51">
        <v>0.9841651855538177</v>
      </c>
      <c r="AL822" s="50">
        <v>0</v>
      </c>
      <c r="AM822" s="51">
        <v>0</v>
      </c>
      <c r="AN822" s="50">
        <v>0</v>
      </c>
    </row>
    <row r="823" spans="1:40" ht="26.25" outlineLevel="7">
      <c r="A823" s="59" t="s">
        <v>615</v>
      </c>
      <c r="B823" s="60" t="s">
        <v>598</v>
      </c>
      <c r="C823" s="60" t="s">
        <v>421</v>
      </c>
      <c r="D823" s="60" t="s">
        <v>637</v>
      </c>
      <c r="E823" s="60" t="s">
        <v>616</v>
      </c>
      <c r="F823" s="61" t="s">
        <v>18</v>
      </c>
      <c r="G823" s="61"/>
      <c r="H823" s="61"/>
      <c r="I823" s="61"/>
      <c r="J823" s="61"/>
      <c r="K823" s="61"/>
      <c r="L823" s="61"/>
      <c r="M823" s="62">
        <v>47540</v>
      </c>
      <c r="N823" s="62">
        <v>47540</v>
      </c>
      <c r="O823" s="63"/>
      <c r="P823" s="63"/>
      <c r="Q823" s="63"/>
      <c r="R823" s="63"/>
      <c r="S823" s="63"/>
      <c r="T823" s="63"/>
      <c r="U823" s="63"/>
      <c r="V823" s="63"/>
      <c r="W823" s="63"/>
      <c r="X823" s="63"/>
      <c r="Y823" s="63"/>
      <c r="Z823" s="63"/>
      <c r="AA823" s="63"/>
      <c r="AB823" s="63"/>
      <c r="AC823" s="63"/>
      <c r="AD823" s="63"/>
      <c r="AE823" s="64">
        <v>0</v>
      </c>
      <c r="AF823" s="50">
        <v>0</v>
      </c>
      <c r="AG823" s="50">
        <v>0</v>
      </c>
      <c r="AH823" s="50">
        <v>24710089.48</v>
      </c>
      <c r="AI823" s="50">
        <v>3195.52</v>
      </c>
      <c r="AJ823" s="50">
        <v>161715</v>
      </c>
      <c r="AK823" s="51">
        <v>0.9934988944723618</v>
      </c>
      <c r="AL823" s="50">
        <v>0</v>
      </c>
      <c r="AM823" s="51">
        <v>0</v>
      </c>
      <c r="AN823" s="50">
        <v>0</v>
      </c>
    </row>
    <row r="824" spans="1:40" ht="26.25" outlineLevel="7">
      <c r="A824" s="59" t="s">
        <v>638</v>
      </c>
      <c r="B824" s="60" t="s">
        <v>598</v>
      </c>
      <c r="C824" s="60" t="s">
        <v>421</v>
      </c>
      <c r="D824" s="60" t="s">
        <v>639</v>
      </c>
      <c r="E824" s="60"/>
      <c r="F824" s="61" t="s">
        <v>18</v>
      </c>
      <c r="G824" s="61"/>
      <c r="H824" s="61"/>
      <c r="I824" s="61"/>
      <c r="J824" s="61"/>
      <c r="K824" s="61"/>
      <c r="L824" s="61"/>
      <c r="M824" s="62">
        <f>M825+M827</f>
        <v>700000</v>
      </c>
      <c r="N824" s="62">
        <f>N825+N827</f>
        <v>700000</v>
      </c>
      <c r="O824" s="62">
        <f>O825+O827</f>
        <v>0</v>
      </c>
      <c r="P824" s="62">
        <f>P825+P827</f>
        <v>0</v>
      </c>
      <c r="Q824" s="62">
        <f>Q825+Q827</f>
        <v>0</v>
      </c>
      <c r="R824" s="62">
        <f>R825+R827</f>
        <v>0</v>
      </c>
      <c r="S824" s="62">
        <f>S825+S827</f>
        <v>0</v>
      </c>
      <c r="T824" s="62">
        <f>T825+T827</f>
        <v>0</v>
      </c>
      <c r="U824" s="62">
        <f>U825+U827</f>
        <v>0</v>
      </c>
      <c r="V824" s="62">
        <f>V825+V827</f>
        <v>0</v>
      </c>
      <c r="W824" s="62">
        <f>W825+W827</f>
        <v>0</v>
      </c>
      <c r="X824" s="62">
        <f>X825+X827</f>
        <v>0</v>
      </c>
      <c r="Y824" s="62">
        <f>Y825+Y827</f>
        <v>0</v>
      </c>
      <c r="Z824" s="62">
        <f>Z825+Z827</f>
        <v>0</v>
      </c>
      <c r="AA824" s="62">
        <f>AA825+AA827</f>
        <v>0</v>
      </c>
      <c r="AB824" s="62">
        <f>AB825+AB827</f>
        <v>0</v>
      </c>
      <c r="AC824" s="62">
        <f>AC825+AC827</f>
        <v>0</v>
      </c>
      <c r="AD824" s="62">
        <f>AD825+AD827</f>
        <v>0</v>
      </c>
      <c r="AE824" s="62">
        <f>AE825+AE827</f>
        <v>415070</v>
      </c>
      <c r="AF824" s="50">
        <v>0</v>
      </c>
      <c r="AG824" s="50">
        <v>0</v>
      </c>
      <c r="AH824" s="50">
        <v>24710089.48</v>
      </c>
      <c r="AI824" s="50">
        <v>3195.52</v>
      </c>
      <c r="AJ824" s="50">
        <v>161715</v>
      </c>
      <c r="AK824" s="51">
        <v>0.9934988944723618</v>
      </c>
      <c r="AL824" s="50">
        <v>0</v>
      </c>
      <c r="AM824" s="51">
        <v>0</v>
      </c>
      <c r="AN824" s="50">
        <v>0</v>
      </c>
    </row>
    <row r="825" spans="1:40" ht="26.25" outlineLevel="7">
      <c r="A825" s="59" t="s">
        <v>434</v>
      </c>
      <c r="B825" s="60" t="s">
        <v>598</v>
      </c>
      <c r="C825" s="60" t="s">
        <v>421</v>
      </c>
      <c r="D825" s="60" t="s">
        <v>639</v>
      </c>
      <c r="E825" s="60" t="s">
        <v>33</v>
      </c>
      <c r="F825" s="61" t="s">
        <v>18</v>
      </c>
      <c r="G825" s="61"/>
      <c r="H825" s="61"/>
      <c r="I825" s="61"/>
      <c r="J825" s="61"/>
      <c r="K825" s="61"/>
      <c r="L825" s="61"/>
      <c r="M825" s="62">
        <f>M826</f>
        <v>7000</v>
      </c>
      <c r="N825" s="62">
        <f>N826</f>
        <v>7000</v>
      </c>
      <c r="O825" s="62">
        <f>O826</f>
        <v>0</v>
      </c>
      <c r="P825" s="62">
        <f>P826</f>
        <v>0</v>
      </c>
      <c r="Q825" s="62">
        <f>Q826</f>
        <v>0</v>
      </c>
      <c r="R825" s="62">
        <f>R826</f>
        <v>0</v>
      </c>
      <c r="S825" s="62">
        <f>S826</f>
        <v>0</v>
      </c>
      <c r="T825" s="62">
        <f>T826</f>
        <v>0</v>
      </c>
      <c r="U825" s="62">
        <f>U826</f>
        <v>0</v>
      </c>
      <c r="V825" s="62">
        <f>V826</f>
        <v>0</v>
      </c>
      <c r="W825" s="62">
        <f>W826</f>
        <v>0</v>
      </c>
      <c r="X825" s="62">
        <f>X826</f>
        <v>0</v>
      </c>
      <c r="Y825" s="62">
        <f>Y826</f>
        <v>0</v>
      </c>
      <c r="Z825" s="62">
        <f>Z826</f>
        <v>0</v>
      </c>
      <c r="AA825" s="62">
        <f>AA826</f>
        <v>0</v>
      </c>
      <c r="AB825" s="62">
        <f>AB826</f>
        <v>0</v>
      </c>
      <c r="AC825" s="62">
        <f>AC826</f>
        <v>0</v>
      </c>
      <c r="AD825" s="62">
        <f>AD826</f>
        <v>0</v>
      </c>
      <c r="AE825" s="62">
        <f>AE826</f>
        <v>4070</v>
      </c>
      <c r="AF825" s="50">
        <v>0</v>
      </c>
      <c r="AG825" s="50">
        <v>0</v>
      </c>
      <c r="AH825" s="50">
        <v>2954994.46</v>
      </c>
      <c r="AI825" s="50">
        <v>18255.54</v>
      </c>
      <c r="AJ825" s="50">
        <v>283750</v>
      </c>
      <c r="AK825" s="51">
        <v>0.9128799508750384</v>
      </c>
      <c r="AL825" s="50">
        <v>0</v>
      </c>
      <c r="AM825" s="51">
        <v>0</v>
      </c>
      <c r="AN825" s="50">
        <v>0</v>
      </c>
    </row>
    <row r="826" spans="1:40" ht="26.25" outlineLevel="7">
      <c r="A826" s="59" t="s">
        <v>435</v>
      </c>
      <c r="B826" s="60" t="s">
        <v>598</v>
      </c>
      <c r="C826" s="60" t="s">
        <v>421</v>
      </c>
      <c r="D826" s="60" t="s">
        <v>639</v>
      </c>
      <c r="E826" s="60" t="s">
        <v>35</v>
      </c>
      <c r="F826" s="61" t="s">
        <v>18</v>
      </c>
      <c r="G826" s="61"/>
      <c r="H826" s="61"/>
      <c r="I826" s="61"/>
      <c r="J826" s="61"/>
      <c r="K826" s="61"/>
      <c r="L826" s="61"/>
      <c r="M826" s="62">
        <v>7000</v>
      </c>
      <c r="N826" s="62">
        <v>7000</v>
      </c>
      <c r="O826" s="63"/>
      <c r="P826" s="63"/>
      <c r="Q826" s="63"/>
      <c r="R826" s="63"/>
      <c r="S826" s="63"/>
      <c r="T826" s="63"/>
      <c r="U826" s="63"/>
      <c r="V826" s="63"/>
      <c r="W826" s="63"/>
      <c r="X826" s="63"/>
      <c r="Y826" s="63"/>
      <c r="Z826" s="63"/>
      <c r="AA826" s="63"/>
      <c r="AB826" s="63"/>
      <c r="AC826" s="63"/>
      <c r="AD826" s="63"/>
      <c r="AE826" s="62">
        <v>4070</v>
      </c>
      <c r="AF826" s="50">
        <v>0</v>
      </c>
      <c r="AG826" s="50">
        <v>0</v>
      </c>
      <c r="AH826" s="50">
        <v>2954994.46</v>
      </c>
      <c r="AI826" s="50">
        <v>18255.54</v>
      </c>
      <c r="AJ826" s="50">
        <v>283750</v>
      </c>
      <c r="AK826" s="51">
        <v>0.9128799508750384</v>
      </c>
      <c r="AL826" s="50">
        <v>0</v>
      </c>
      <c r="AM826" s="51">
        <v>0</v>
      </c>
      <c r="AN826" s="50">
        <v>0</v>
      </c>
    </row>
    <row r="827" spans="1:40" ht="15.75" outlineLevel="7">
      <c r="A827" s="59" t="s">
        <v>614</v>
      </c>
      <c r="B827" s="60" t="s">
        <v>598</v>
      </c>
      <c r="C827" s="60" t="s">
        <v>421</v>
      </c>
      <c r="D827" s="60" t="s">
        <v>639</v>
      </c>
      <c r="E827" s="60" t="s">
        <v>148</v>
      </c>
      <c r="F827" s="61" t="s">
        <v>18</v>
      </c>
      <c r="G827" s="61"/>
      <c r="H827" s="61"/>
      <c r="I827" s="61"/>
      <c r="J827" s="61"/>
      <c r="K827" s="61"/>
      <c r="L827" s="61"/>
      <c r="M827" s="62">
        <f>M828</f>
        <v>693000</v>
      </c>
      <c r="N827" s="62">
        <f>N828</f>
        <v>693000</v>
      </c>
      <c r="O827" s="62">
        <f>O828</f>
        <v>0</v>
      </c>
      <c r="P827" s="62">
        <f>P828</f>
        <v>0</v>
      </c>
      <c r="Q827" s="62">
        <f>Q828</f>
        <v>0</v>
      </c>
      <c r="R827" s="62">
        <f>R828</f>
        <v>0</v>
      </c>
      <c r="S827" s="62">
        <f>S828</f>
        <v>0</v>
      </c>
      <c r="T827" s="62">
        <f>T828</f>
        <v>0</v>
      </c>
      <c r="U827" s="62">
        <f>U828</f>
        <v>0</v>
      </c>
      <c r="V827" s="62">
        <f>V828</f>
        <v>0</v>
      </c>
      <c r="W827" s="62">
        <f>W828</f>
        <v>0</v>
      </c>
      <c r="X827" s="62">
        <f>X828</f>
        <v>0</v>
      </c>
      <c r="Y827" s="62">
        <f>Y828</f>
        <v>0</v>
      </c>
      <c r="Z827" s="62">
        <f>Z828</f>
        <v>0</v>
      </c>
      <c r="AA827" s="62">
        <f>AA828</f>
        <v>0</v>
      </c>
      <c r="AB827" s="62">
        <f>AB828</f>
        <v>0</v>
      </c>
      <c r="AC827" s="62">
        <f>AC828</f>
        <v>0</v>
      </c>
      <c r="AD827" s="62">
        <f>AD828</f>
        <v>0</v>
      </c>
      <c r="AE827" s="62">
        <f>AE828</f>
        <v>411000</v>
      </c>
      <c r="AF827" s="50">
        <v>0</v>
      </c>
      <c r="AG827" s="50">
        <v>0</v>
      </c>
      <c r="AH827" s="50">
        <v>0</v>
      </c>
      <c r="AI827" s="50">
        <v>0</v>
      </c>
      <c r="AJ827" s="50">
        <v>0</v>
      </c>
      <c r="AK827" s="51">
        <v>0</v>
      </c>
      <c r="AL827" s="50">
        <v>0</v>
      </c>
      <c r="AM827" s="51">
        <v>0</v>
      </c>
      <c r="AN827" s="50">
        <v>0</v>
      </c>
    </row>
    <row r="828" spans="1:40" ht="26.25" outlineLevel="7">
      <c r="A828" s="59" t="s">
        <v>615</v>
      </c>
      <c r="B828" s="60" t="s">
        <v>598</v>
      </c>
      <c r="C828" s="60" t="s">
        <v>421</v>
      </c>
      <c r="D828" s="60" t="s">
        <v>639</v>
      </c>
      <c r="E828" s="60" t="s">
        <v>616</v>
      </c>
      <c r="F828" s="61" t="s">
        <v>18</v>
      </c>
      <c r="G828" s="61"/>
      <c r="H828" s="61"/>
      <c r="I828" s="61"/>
      <c r="J828" s="61"/>
      <c r="K828" s="61"/>
      <c r="L828" s="61"/>
      <c r="M828" s="62">
        <v>693000</v>
      </c>
      <c r="N828" s="62">
        <v>693000</v>
      </c>
      <c r="O828" s="63"/>
      <c r="P828" s="63"/>
      <c r="Q828" s="63"/>
      <c r="R828" s="63"/>
      <c r="S828" s="63"/>
      <c r="T828" s="63"/>
      <c r="U828" s="63"/>
      <c r="V828" s="63"/>
      <c r="W828" s="63"/>
      <c r="X828" s="63"/>
      <c r="Y828" s="63"/>
      <c r="Z828" s="63"/>
      <c r="AA828" s="63"/>
      <c r="AB828" s="63"/>
      <c r="AC828" s="63"/>
      <c r="AD828" s="63"/>
      <c r="AE828" s="62">
        <v>411000</v>
      </c>
      <c r="AF828" s="50">
        <v>0</v>
      </c>
      <c r="AG828" s="50">
        <v>0</v>
      </c>
      <c r="AH828" s="50">
        <v>0</v>
      </c>
      <c r="AI828" s="50">
        <v>0</v>
      </c>
      <c r="AJ828" s="50">
        <v>0</v>
      </c>
      <c r="AK828" s="51">
        <v>0</v>
      </c>
      <c r="AL828" s="50">
        <v>0</v>
      </c>
      <c r="AM828" s="51">
        <v>0</v>
      </c>
      <c r="AN828" s="50">
        <v>0</v>
      </c>
    </row>
    <row r="829" spans="1:40" ht="50.25" outlineLevel="3">
      <c r="A829" s="59" t="s">
        <v>640</v>
      </c>
      <c r="B829" s="60" t="s">
        <v>598</v>
      </c>
      <c r="C829" s="60" t="s">
        <v>421</v>
      </c>
      <c r="D829" s="60" t="s">
        <v>641</v>
      </c>
      <c r="E829" s="60"/>
      <c r="F829" s="61" t="s">
        <v>18</v>
      </c>
      <c r="G829" s="61"/>
      <c r="H829" s="61"/>
      <c r="I829" s="61"/>
      <c r="J829" s="61"/>
      <c r="K829" s="61"/>
      <c r="L829" s="61"/>
      <c r="M829" s="62">
        <f>M830+M832</f>
        <v>100000</v>
      </c>
      <c r="N829" s="62">
        <f>N830+N832</f>
        <v>100000</v>
      </c>
      <c r="O829" s="62">
        <f>O830+O832</f>
        <v>0</v>
      </c>
      <c r="P829" s="62">
        <f>P830+P832</f>
        <v>0</v>
      </c>
      <c r="Q829" s="62">
        <f>Q830+Q832</f>
        <v>0</v>
      </c>
      <c r="R829" s="62">
        <f>R830+R832</f>
        <v>0</v>
      </c>
      <c r="S829" s="62">
        <f>S830+S832</f>
        <v>0</v>
      </c>
      <c r="T829" s="62">
        <f>T830+T832</f>
        <v>0</v>
      </c>
      <c r="U829" s="62">
        <f>U830+U832</f>
        <v>0</v>
      </c>
      <c r="V829" s="62">
        <f>V830+V832</f>
        <v>0</v>
      </c>
      <c r="W829" s="62">
        <f>W830+W832</f>
        <v>0</v>
      </c>
      <c r="X829" s="62">
        <f>X830+X832</f>
        <v>0</v>
      </c>
      <c r="Y829" s="62">
        <f>Y830+Y832</f>
        <v>0</v>
      </c>
      <c r="Z829" s="62">
        <f>Z830+Z832</f>
        <v>0</v>
      </c>
      <c r="AA829" s="62">
        <f>AA830+AA832</f>
        <v>0</v>
      </c>
      <c r="AB829" s="62">
        <f>AB830+AB832</f>
        <v>0</v>
      </c>
      <c r="AC829" s="62">
        <f>AC830+AC832</f>
        <v>0</v>
      </c>
      <c r="AD829" s="62">
        <f>AD830+AD832</f>
        <v>0</v>
      </c>
      <c r="AE829" s="62">
        <f>AE830+AE832</f>
        <v>75000</v>
      </c>
      <c r="AF829" s="50">
        <v>0</v>
      </c>
      <c r="AG829" s="50">
        <v>0</v>
      </c>
      <c r="AH829" s="50">
        <v>802936.39</v>
      </c>
      <c r="AI829" s="50">
        <v>3063.61</v>
      </c>
      <c r="AJ829" s="50">
        <v>89000</v>
      </c>
      <c r="AK829" s="51">
        <v>0.9005586592178771</v>
      </c>
      <c r="AL829" s="50">
        <v>0</v>
      </c>
      <c r="AM829" s="51">
        <v>0</v>
      </c>
      <c r="AN829" s="50">
        <v>0</v>
      </c>
    </row>
    <row r="830" spans="1:40" ht="26.25" outlineLevel="4">
      <c r="A830" s="59" t="s">
        <v>434</v>
      </c>
      <c r="B830" s="60" t="s">
        <v>598</v>
      </c>
      <c r="C830" s="60" t="s">
        <v>421</v>
      </c>
      <c r="D830" s="60" t="s">
        <v>641</v>
      </c>
      <c r="E830" s="60" t="s">
        <v>33</v>
      </c>
      <c r="F830" s="61" t="s">
        <v>18</v>
      </c>
      <c r="G830" s="61"/>
      <c r="H830" s="61"/>
      <c r="I830" s="61"/>
      <c r="J830" s="61"/>
      <c r="K830" s="61"/>
      <c r="L830" s="61"/>
      <c r="M830" s="62">
        <f>M831</f>
        <v>1000</v>
      </c>
      <c r="N830" s="62">
        <f>N831</f>
        <v>1000</v>
      </c>
      <c r="O830" s="62">
        <f>O831</f>
        <v>0</v>
      </c>
      <c r="P830" s="62">
        <f>P831</f>
        <v>0</v>
      </c>
      <c r="Q830" s="62">
        <f>Q831</f>
        <v>0</v>
      </c>
      <c r="R830" s="62">
        <f>R831</f>
        <v>0</v>
      </c>
      <c r="S830" s="62">
        <f>S831</f>
        <v>0</v>
      </c>
      <c r="T830" s="62">
        <f>T831</f>
        <v>0</v>
      </c>
      <c r="U830" s="62">
        <f>U831</f>
        <v>0</v>
      </c>
      <c r="V830" s="62">
        <f>V831</f>
        <v>0</v>
      </c>
      <c r="W830" s="62">
        <f>W831</f>
        <v>0</v>
      </c>
      <c r="X830" s="62">
        <f>X831</f>
        <v>0</v>
      </c>
      <c r="Y830" s="62">
        <f>Y831</f>
        <v>0</v>
      </c>
      <c r="Z830" s="62">
        <f>Z831</f>
        <v>0</v>
      </c>
      <c r="AA830" s="62">
        <f>AA831</f>
        <v>0</v>
      </c>
      <c r="AB830" s="62">
        <f>AB831</f>
        <v>0</v>
      </c>
      <c r="AC830" s="62">
        <f>AC831</f>
        <v>0</v>
      </c>
      <c r="AD830" s="62">
        <f>AD831</f>
        <v>0</v>
      </c>
      <c r="AE830" s="62">
        <f>AE831</f>
        <v>0</v>
      </c>
      <c r="AF830" s="50">
        <v>0</v>
      </c>
      <c r="AG830" s="50">
        <v>0</v>
      </c>
      <c r="AH830" s="50">
        <v>802936.39</v>
      </c>
      <c r="AI830" s="50">
        <v>3063.61</v>
      </c>
      <c r="AJ830" s="50">
        <v>89000</v>
      </c>
      <c r="AK830" s="51">
        <v>0.9005586592178771</v>
      </c>
      <c r="AL830" s="50">
        <v>0</v>
      </c>
      <c r="AM830" s="51">
        <v>0</v>
      </c>
      <c r="AN830" s="50">
        <v>0</v>
      </c>
    </row>
    <row r="831" spans="1:40" ht="26.25" outlineLevel="5">
      <c r="A831" s="59" t="s">
        <v>435</v>
      </c>
      <c r="B831" s="60" t="s">
        <v>598</v>
      </c>
      <c r="C831" s="60" t="s">
        <v>421</v>
      </c>
      <c r="D831" s="60" t="s">
        <v>641</v>
      </c>
      <c r="E831" s="60" t="s">
        <v>35</v>
      </c>
      <c r="F831" s="61" t="s">
        <v>18</v>
      </c>
      <c r="G831" s="61"/>
      <c r="H831" s="61"/>
      <c r="I831" s="61"/>
      <c r="J831" s="61"/>
      <c r="K831" s="61"/>
      <c r="L831" s="61"/>
      <c r="M831" s="62">
        <v>1000</v>
      </c>
      <c r="N831" s="62">
        <v>1000</v>
      </c>
      <c r="O831" s="63"/>
      <c r="P831" s="63"/>
      <c r="Q831" s="63"/>
      <c r="R831" s="63"/>
      <c r="S831" s="63"/>
      <c r="T831" s="63"/>
      <c r="U831" s="63"/>
      <c r="V831" s="63"/>
      <c r="W831" s="63"/>
      <c r="X831" s="63"/>
      <c r="Y831" s="63"/>
      <c r="Z831" s="63"/>
      <c r="AA831" s="63"/>
      <c r="AB831" s="63"/>
      <c r="AC831" s="63"/>
      <c r="AD831" s="63"/>
      <c r="AE831" s="64">
        <v>0</v>
      </c>
      <c r="AF831" s="50">
        <v>0</v>
      </c>
      <c r="AG831" s="50">
        <v>0</v>
      </c>
      <c r="AH831" s="50">
        <v>802936.39</v>
      </c>
      <c r="AI831" s="50">
        <v>3063.61</v>
      </c>
      <c r="AJ831" s="50">
        <v>89000</v>
      </c>
      <c r="AK831" s="51">
        <v>0.9005586592178771</v>
      </c>
      <c r="AL831" s="50">
        <v>0</v>
      </c>
      <c r="AM831" s="51">
        <v>0</v>
      </c>
      <c r="AN831" s="50">
        <v>0</v>
      </c>
    </row>
    <row r="832" spans="1:40" ht="15.75" outlineLevel="6">
      <c r="A832" s="59" t="s">
        <v>614</v>
      </c>
      <c r="B832" s="60" t="s">
        <v>598</v>
      </c>
      <c r="C832" s="60" t="s">
        <v>421</v>
      </c>
      <c r="D832" s="60" t="s">
        <v>641</v>
      </c>
      <c r="E832" s="60" t="s">
        <v>148</v>
      </c>
      <c r="F832" s="61" t="s">
        <v>18</v>
      </c>
      <c r="G832" s="61"/>
      <c r="H832" s="61"/>
      <c r="I832" s="61"/>
      <c r="J832" s="61"/>
      <c r="K832" s="61"/>
      <c r="L832" s="61"/>
      <c r="M832" s="62">
        <f>M833</f>
        <v>99000</v>
      </c>
      <c r="N832" s="62">
        <f>N833</f>
        <v>99000</v>
      </c>
      <c r="O832" s="62">
        <f>O833</f>
        <v>0</v>
      </c>
      <c r="P832" s="62">
        <f>P833</f>
        <v>0</v>
      </c>
      <c r="Q832" s="62">
        <f>Q833</f>
        <v>0</v>
      </c>
      <c r="R832" s="62">
        <f>R833</f>
        <v>0</v>
      </c>
      <c r="S832" s="62">
        <f>S833</f>
        <v>0</v>
      </c>
      <c r="T832" s="62">
        <f>T833</f>
        <v>0</v>
      </c>
      <c r="U832" s="62">
        <f>U833</f>
        <v>0</v>
      </c>
      <c r="V832" s="62">
        <f>V833</f>
        <v>0</v>
      </c>
      <c r="W832" s="62">
        <f>W833</f>
        <v>0</v>
      </c>
      <c r="X832" s="62">
        <f>X833</f>
        <v>0</v>
      </c>
      <c r="Y832" s="62">
        <f>Y833</f>
        <v>0</v>
      </c>
      <c r="Z832" s="62">
        <f>Z833</f>
        <v>0</v>
      </c>
      <c r="AA832" s="62">
        <f>AA833</f>
        <v>0</v>
      </c>
      <c r="AB832" s="62">
        <f>AB833</f>
        <v>0</v>
      </c>
      <c r="AC832" s="62">
        <f>AC833</f>
        <v>0</v>
      </c>
      <c r="AD832" s="62">
        <f>AD833</f>
        <v>0</v>
      </c>
      <c r="AE832" s="62">
        <f>AE833</f>
        <v>75000</v>
      </c>
      <c r="AF832" s="50">
        <v>0</v>
      </c>
      <c r="AG832" s="50">
        <v>0</v>
      </c>
      <c r="AH832" s="50">
        <v>802936.39</v>
      </c>
      <c r="AI832" s="50">
        <v>3063.61</v>
      </c>
      <c r="AJ832" s="50">
        <v>89000</v>
      </c>
      <c r="AK832" s="51">
        <v>0.9005586592178771</v>
      </c>
      <c r="AL832" s="50">
        <v>0</v>
      </c>
      <c r="AM832" s="51">
        <v>0</v>
      </c>
      <c r="AN832" s="50">
        <v>0</v>
      </c>
    </row>
    <row r="833" spans="1:40" s="45" customFormat="1" ht="26.25" outlineLevel="7">
      <c r="A833" s="59" t="s">
        <v>615</v>
      </c>
      <c r="B833" s="60" t="s">
        <v>598</v>
      </c>
      <c r="C833" s="60" t="s">
        <v>421</v>
      </c>
      <c r="D833" s="60" t="s">
        <v>641</v>
      </c>
      <c r="E833" s="60" t="s">
        <v>616</v>
      </c>
      <c r="F833" s="61" t="s">
        <v>18</v>
      </c>
      <c r="G833" s="61"/>
      <c r="H833" s="61"/>
      <c r="I833" s="61"/>
      <c r="J833" s="61"/>
      <c r="K833" s="61"/>
      <c r="L833" s="61"/>
      <c r="M833" s="62">
        <v>99000</v>
      </c>
      <c r="N833" s="62">
        <v>99000</v>
      </c>
      <c r="O833" s="69"/>
      <c r="P833" s="69"/>
      <c r="Q833" s="69"/>
      <c r="R833" s="69"/>
      <c r="S833" s="69"/>
      <c r="T833" s="69"/>
      <c r="U833" s="69"/>
      <c r="V833" s="69"/>
      <c r="W833" s="69"/>
      <c r="X833" s="69"/>
      <c r="Y833" s="69"/>
      <c r="Z833" s="69"/>
      <c r="AA833" s="69"/>
      <c r="AB833" s="69"/>
      <c r="AC833" s="69"/>
      <c r="AD833" s="69"/>
      <c r="AE833" s="62">
        <v>75000</v>
      </c>
      <c r="AF833" s="50">
        <v>0</v>
      </c>
      <c r="AG833" s="50">
        <v>0</v>
      </c>
      <c r="AH833" s="50">
        <v>802936.39</v>
      </c>
      <c r="AI833" s="50">
        <v>3063.61</v>
      </c>
      <c r="AJ833" s="50">
        <v>89000</v>
      </c>
      <c r="AK833" s="51">
        <v>0.9005586592178771</v>
      </c>
      <c r="AL833" s="50">
        <v>0</v>
      </c>
      <c r="AM833" s="51">
        <v>0</v>
      </c>
      <c r="AN833" s="50">
        <v>0</v>
      </c>
    </row>
    <row r="834" spans="1:40" s="58" customFormat="1" ht="26.25" outlineLevel="7">
      <c r="A834" s="59" t="s">
        <v>642</v>
      </c>
      <c r="B834" s="60" t="s">
        <v>598</v>
      </c>
      <c r="C834" s="60" t="s">
        <v>421</v>
      </c>
      <c r="D834" s="60" t="s">
        <v>643</v>
      </c>
      <c r="E834" s="60"/>
      <c r="F834" s="61" t="s">
        <v>18</v>
      </c>
      <c r="G834" s="61"/>
      <c r="H834" s="61"/>
      <c r="I834" s="61"/>
      <c r="J834" s="61"/>
      <c r="K834" s="61"/>
      <c r="L834" s="61"/>
      <c r="M834" s="62">
        <f>M835+M837</f>
        <v>800000</v>
      </c>
      <c r="N834" s="62">
        <f>N835+N837</f>
        <v>800000</v>
      </c>
      <c r="O834" s="62">
        <f>O835+O837</f>
        <v>0</v>
      </c>
      <c r="P834" s="62">
        <f>P835+P837</f>
        <v>0</v>
      </c>
      <c r="Q834" s="62">
        <f>Q835+Q837</f>
        <v>0</v>
      </c>
      <c r="R834" s="62">
        <f>R835+R837</f>
        <v>0</v>
      </c>
      <c r="S834" s="62">
        <f>S835+S837</f>
        <v>0</v>
      </c>
      <c r="T834" s="62">
        <f>T835+T837</f>
        <v>0</v>
      </c>
      <c r="U834" s="62">
        <f>U835+U837</f>
        <v>0</v>
      </c>
      <c r="V834" s="62">
        <f>V835+V837</f>
        <v>0</v>
      </c>
      <c r="W834" s="62">
        <f>W835+W837</f>
        <v>0</v>
      </c>
      <c r="X834" s="62">
        <f>X835+X837</f>
        <v>0</v>
      </c>
      <c r="Y834" s="62">
        <f>Y835+Y837</f>
        <v>0</v>
      </c>
      <c r="Z834" s="62">
        <f>Z835+Z837</f>
        <v>0</v>
      </c>
      <c r="AA834" s="62">
        <f>AA835+AA837</f>
        <v>0</v>
      </c>
      <c r="AB834" s="62">
        <f>AB835+AB837</f>
        <v>0</v>
      </c>
      <c r="AC834" s="62">
        <f>AC835+AC837</f>
        <v>0</v>
      </c>
      <c r="AD834" s="62">
        <f>AD835+AD837</f>
        <v>0</v>
      </c>
      <c r="AE834" s="62">
        <f>AE835+AE837</f>
        <v>643628.9</v>
      </c>
      <c r="AF834" s="56">
        <v>0</v>
      </c>
      <c r="AG834" s="56">
        <v>0</v>
      </c>
      <c r="AH834" s="56">
        <v>802936.39</v>
      </c>
      <c r="AI834" s="56">
        <v>3063.61</v>
      </c>
      <c r="AJ834" s="56">
        <v>89000</v>
      </c>
      <c r="AK834" s="57">
        <v>0.9005586592178771</v>
      </c>
      <c r="AL834" s="56">
        <v>0</v>
      </c>
      <c r="AM834" s="57">
        <v>0</v>
      </c>
      <c r="AN834" s="56">
        <v>0</v>
      </c>
    </row>
    <row r="835" spans="1:40" ht="26.25">
      <c r="A835" s="59" t="s">
        <v>434</v>
      </c>
      <c r="B835" s="60" t="s">
        <v>598</v>
      </c>
      <c r="C835" s="60" t="s">
        <v>421</v>
      </c>
      <c r="D835" s="60" t="s">
        <v>643</v>
      </c>
      <c r="E835" s="60" t="s">
        <v>33</v>
      </c>
      <c r="F835" s="61" t="s">
        <v>18</v>
      </c>
      <c r="G835" s="61"/>
      <c r="H835" s="61"/>
      <c r="I835" s="61"/>
      <c r="J835" s="61"/>
      <c r="K835" s="61"/>
      <c r="L835" s="61"/>
      <c r="M835" s="62">
        <f>M836</f>
        <v>200000</v>
      </c>
      <c r="N835" s="62">
        <f>N836</f>
        <v>200000</v>
      </c>
      <c r="O835" s="62">
        <f>O836</f>
        <v>0</v>
      </c>
      <c r="P835" s="62">
        <f>P836</f>
        <v>0</v>
      </c>
      <c r="Q835" s="62">
        <f>Q836</f>
        <v>0</v>
      </c>
      <c r="R835" s="62">
        <f>R836</f>
        <v>0</v>
      </c>
      <c r="S835" s="62">
        <f>S836</f>
        <v>0</v>
      </c>
      <c r="T835" s="62">
        <f>T836</f>
        <v>0</v>
      </c>
      <c r="U835" s="62">
        <f>U836</f>
        <v>0</v>
      </c>
      <c r="V835" s="62">
        <f>V836</f>
        <v>0</v>
      </c>
      <c r="W835" s="62">
        <f>W836</f>
        <v>0</v>
      </c>
      <c r="X835" s="62">
        <f>X836</f>
        <v>0</v>
      </c>
      <c r="Y835" s="62">
        <f>Y836</f>
        <v>0</v>
      </c>
      <c r="Z835" s="62">
        <f>Z836</f>
        <v>0</v>
      </c>
      <c r="AA835" s="62">
        <f>AA836</f>
        <v>0</v>
      </c>
      <c r="AB835" s="62">
        <f>AB836</f>
        <v>0</v>
      </c>
      <c r="AC835" s="62">
        <f>AC836</f>
        <v>0</v>
      </c>
      <c r="AD835" s="62">
        <f>AD836</f>
        <v>0</v>
      </c>
      <c r="AE835" s="62">
        <f>AE836</f>
        <v>148628.9</v>
      </c>
      <c r="AF835" s="50">
        <v>0</v>
      </c>
      <c r="AG835" s="50">
        <v>0</v>
      </c>
      <c r="AH835" s="50">
        <v>47897219.32</v>
      </c>
      <c r="AI835" s="50">
        <v>371.73</v>
      </c>
      <c r="AJ835" s="50">
        <v>644408.95</v>
      </c>
      <c r="AK835" s="51">
        <v>0.986724713650035</v>
      </c>
      <c r="AL835" s="50">
        <v>0</v>
      </c>
      <c r="AM835" s="51">
        <v>0</v>
      </c>
      <c r="AN835" s="50">
        <v>0</v>
      </c>
    </row>
    <row r="836" spans="1:40" ht="26.25" outlineLevel="1">
      <c r="A836" s="59" t="s">
        <v>435</v>
      </c>
      <c r="B836" s="60" t="s">
        <v>598</v>
      </c>
      <c r="C836" s="60" t="s">
        <v>421</v>
      </c>
      <c r="D836" s="60" t="s">
        <v>643</v>
      </c>
      <c r="E836" s="60" t="s">
        <v>35</v>
      </c>
      <c r="F836" s="61" t="s">
        <v>18</v>
      </c>
      <c r="G836" s="61"/>
      <c r="H836" s="61"/>
      <c r="I836" s="61"/>
      <c r="J836" s="61"/>
      <c r="K836" s="61"/>
      <c r="L836" s="61"/>
      <c r="M836" s="62">
        <v>200000</v>
      </c>
      <c r="N836" s="62">
        <v>200000</v>
      </c>
      <c r="O836" s="62"/>
      <c r="P836" s="62"/>
      <c r="Q836" s="62"/>
      <c r="R836" s="62"/>
      <c r="S836" s="62"/>
      <c r="T836" s="62"/>
      <c r="U836" s="62"/>
      <c r="V836" s="62"/>
      <c r="W836" s="62"/>
      <c r="X836" s="62"/>
      <c r="Y836" s="62"/>
      <c r="Z836" s="62"/>
      <c r="AA836" s="62"/>
      <c r="AB836" s="62"/>
      <c r="AC836" s="62"/>
      <c r="AD836" s="62"/>
      <c r="AE836" s="62">
        <v>148628.9</v>
      </c>
      <c r="AF836" s="50">
        <v>0</v>
      </c>
      <c r="AG836" s="50">
        <v>0</v>
      </c>
      <c r="AH836" s="50">
        <v>47897219.32</v>
      </c>
      <c r="AI836" s="50">
        <v>371.73</v>
      </c>
      <c r="AJ836" s="50">
        <v>644408.95</v>
      </c>
      <c r="AK836" s="51">
        <v>0.986724713650035</v>
      </c>
      <c r="AL836" s="50">
        <v>0</v>
      </c>
      <c r="AM836" s="51">
        <v>0</v>
      </c>
      <c r="AN836" s="50">
        <v>0</v>
      </c>
    </row>
    <row r="837" spans="1:40" ht="15.75" outlineLevel="2">
      <c r="A837" s="59" t="s">
        <v>614</v>
      </c>
      <c r="B837" s="60" t="s">
        <v>598</v>
      </c>
      <c r="C837" s="60" t="s">
        <v>421</v>
      </c>
      <c r="D837" s="60" t="s">
        <v>643</v>
      </c>
      <c r="E837" s="60" t="s">
        <v>148</v>
      </c>
      <c r="F837" s="61" t="s">
        <v>18</v>
      </c>
      <c r="G837" s="61"/>
      <c r="H837" s="61"/>
      <c r="I837" s="61"/>
      <c r="J837" s="61"/>
      <c r="K837" s="61"/>
      <c r="L837" s="61"/>
      <c r="M837" s="62">
        <f>M838</f>
        <v>600000</v>
      </c>
      <c r="N837" s="62">
        <f>N838</f>
        <v>600000</v>
      </c>
      <c r="O837" s="62">
        <f>O838</f>
        <v>0</v>
      </c>
      <c r="P837" s="62">
        <f>P838</f>
        <v>0</v>
      </c>
      <c r="Q837" s="62">
        <f>Q838</f>
        <v>0</v>
      </c>
      <c r="R837" s="62">
        <f>R838</f>
        <v>0</v>
      </c>
      <c r="S837" s="62">
        <f>S838</f>
        <v>0</v>
      </c>
      <c r="T837" s="62">
        <f>T838</f>
        <v>0</v>
      </c>
      <c r="U837" s="62">
        <f>U838</f>
        <v>0</v>
      </c>
      <c r="V837" s="62">
        <f>V838</f>
        <v>0</v>
      </c>
      <c r="W837" s="62">
        <f>W838</f>
        <v>0</v>
      </c>
      <c r="X837" s="62">
        <f>X838</f>
        <v>0</v>
      </c>
      <c r="Y837" s="62">
        <f>Y838</f>
        <v>0</v>
      </c>
      <c r="Z837" s="62">
        <f>Z838</f>
        <v>0</v>
      </c>
      <c r="AA837" s="62">
        <f>AA838</f>
        <v>0</v>
      </c>
      <c r="AB837" s="62">
        <f>AB838</f>
        <v>0</v>
      </c>
      <c r="AC837" s="62">
        <f>AC838</f>
        <v>0</v>
      </c>
      <c r="AD837" s="62">
        <f>AD838</f>
        <v>0</v>
      </c>
      <c r="AE837" s="62">
        <f>AE838</f>
        <v>495000</v>
      </c>
      <c r="AF837" s="50">
        <v>0</v>
      </c>
      <c r="AG837" s="50">
        <v>0</v>
      </c>
      <c r="AH837" s="50">
        <v>47897219.32</v>
      </c>
      <c r="AI837" s="50">
        <v>371.73</v>
      </c>
      <c r="AJ837" s="50">
        <v>644408.95</v>
      </c>
      <c r="AK837" s="51">
        <v>0.986724713650035</v>
      </c>
      <c r="AL837" s="50">
        <v>0</v>
      </c>
      <c r="AM837" s="51">
        <v>0</v>
      </c>
      <c r="AN837" s="50">
        <v>0</v>
      </c>
    </row>
    <row r="838" spans="1:40" ht="26.25" outlineLevel="3">
      <c r="A838" s="59" t="s">
        <v>615</v>
      </c>
      <c r="B838" s="60" t="s">
        <v>598</v>
      </c>
      <c r="C838" s="60" t="s">
        <v>421</v>
      </c>
      <c r="D838" s="60" t="s">
        <v>643</v>
      </c>
      <c r="E838" s="60" t="s">
        <v>616</v>
      </c>
      <c r="F838" s="61" t="s">
        <v>18</v>
      </c>
      <c r="G838" s="61"/>
      <c r="H838" s="61"/>
      <c r="I838" s="61"/>
      <c r="J838" s="61"/>
      <c r="K838" s="61"/>
      <c r="L838" s="61"/>
      <c r="M838" s="62">
        <v>600000</v>
      </c>
      <c r="N838" s="62">
        <v>600000</v>
      </c>
      <c r="O838" s="63"/>
      <c r="P838" s="63"/>
      <c r="Q838" s="63"/>
      <c r="R838" s="63"/>
      <c r="S838" s="63"/>
      <c r="T838" s="63"/>
      <c r="U838" s="63"/>
      <c r="V838" s="63"/>
      <c r="W838" s="63"/>
      <c r="X838" s="63"/>
      <c r="Y838" s="63"/>
      <c r="Z838" s="63"/>
      <c r="AA838" s="63"/>
      <c r="AB838" s="63"/>
      <c r="AC838" s="63"/>
      <c r="AD838" s="63"/>
      <c r="AE838" s="62">
        <v>495000</v>
      </c>
      <c r="AF838" s="50">
        <v>0</v>
      </c>
      <c r="AG838" s="50">
        <v>0</v>
      </c>
      <c r="AH838" s="50">
        <v>47897219.32</v>
      </c>
      <c r="AI838" s="50">
        <v>371.73</v>
      </c>
      <c r="AJ838" s="50">
        <v>644408.95</v>
      </c>
      <c r="AK838" s="51">
        <v>0.986724713650035</v>
      </c>
      <c r="AL838" s="50">
        <v>0</v>
      </c>
      <c r="AM838" s="51">
        <v>0</v>
      </c>
      <c r="AN838" s="50">
        <v>0</v>
      </c>
    </row>
    <row r="839" spans="1:40" ht="38.25" outlineLevel="4">
      <c r="A839" s="59" t="s">
        <v>644</v>
      </c>
      <c r="B839" s="60" t="s">
        <v>598</v>
      </c>
      <c r="C839" s="60" t="s">
        <v>421</v>
      </c>
      <c r="D839" s="60" t="s">
        <v>645</v>
      </c>
      <c r="E839" s="60"/>
      <c r="F839" s="61" t="s">
        <v>18</v>
      </c>
      <c r="G839" s="61"/>
      <c r="H839" s="61"/>
      <c r="I839" s="61"/>
      <c r="J839" s="61"/>
      <c r="K839" s="61"/>
      <c r="L839" s="61"/>
      <c r="M839" s="62">
        <f>M840+M842</f>
        <v>5000000</v>
      </c>
      <c r="N839" s="62">
        <f>N840+N842</f>
        <v>5000000</v>
      </c>
      <c r="O839" s="62">
        <f>O840+O842</f>
        <v>0</v>
      </c>
      <c r="P839" s="62">
        <f>P840+P842</f>
        <v>0</v>
      </c>
      <c r="Q839" s="62">
        <f>Q840+Q842</f>
        <v>0</v>
      </c>
      <c r="R839" s="62">
        <f>R840+R842</f>
        <v>0</v>
      </c>
      <c r="S839" s="62">
        <f>S840+S842</f>
        <v>0</v>
      </c>
      <c r="T839" s="62">
        <f>T840+T842</f>
        <v>0</v>
      </c>
      <c r="U839" s="62">
        <f>U840+U842</f>
        <v>0</v>
      </c>
      <c r="V839" s="62">
        <f>V840+V842</f>
        <v>0</v>
      </c>
      <c r="W839" s="62">
        <f>W840+W842</f>
        <v>0</v>
      </c>
      <c r="X839" s="62">
        <f>X840+X842</f>
        <v>0</v>
      </c>
      <c r="Y839" s="62">
        <f>Y840+Y842</f>
        <v>0</v>
      </c>
      <c r="Z839" s="62">
        <f>Z840+Z842</f>
        <v>0</v>
      </c>
      <c r="AA839" s="62">
        <f>AA840+AA842</f>
        <v>0</v>
      </c>
      <c r="AB839" s="62">
        <f>AB840+AB842</f>
        <v>0</v>
      </c>
      <c r="AC839" s="62">
        <f>AC840+AC842</f>
        <v>0</v>
      </c>
      <c r="AD839" s="62">
        <f>AD840+AD842</f>
        <v>0</v>
      </c>
      <c r="AE839" s="62">
        <f>AE840+AE842</f>
        <v>4171556.3299999996</v>
      </c>
      <c r="AF839" s="50">
        <v>0</v>
      </c>
      <c r="AG839" s="50">
        <v>0</v>
      </c>
      <c r="AH839" s="50">
        <v>47897219.32</v>
      </c>
      <c r="AI839" s="50">
        <v>371.73</v>
      </c>
      <c r="AJ839" s="50">
        <v>644408.95</v>
      </c>
      <c r="AK839" s="51">
        <v>0.986724713650035</v>
      </c>
      <c r="AL839" s="50">
        <v>0</v>
      </c>
      <c r="AM839" s="51">
        <v>0</v>
      </c>
      <c r="AN839" s="50">
        <v>0</v>
      </c>
    </row>
    <row r="840" spans="1:40" ht="26.25" outlineLevel="5">
      <c r="A840" s="59" t="s">
        <v>434</v>
      </c>
      <c r="B840" s="60" t="s">
        <v>598</v>
      </c>
      <c r="C840" s="60" t="s">
        <v>421</v>
      </c>
      <c r="D840" s="60" t="s">
        <v>645</v>
      </c>
      <c r="E840" s="60" t="s">
        <v>33</v>
      </c>
      <c r="F840" s="61" t="s">
        <v>18</v>
      </c>
      <c r="G840" s="61"/>
      <c r="H840" s="61"/>
      <c r="I840" s="61"/>
      <c r="J840" s="61"/>
      <c r="K840" s="61"/>
      <c r="L840" s="61"/>
      <c r="M840" s="62">
        <f>M841</f>
        <v>50000</v>
      </c>
      <c r="N840" s="62">
        <f>N841</f>
        <v>50000</v>
      </c>
      <c r="O840" s="62">
        <f>O841</f>
        <v>0</v>
      </c>
      <c r="P840" s="62">
        <f>P841</f>
        <v>0</v>
      </c>
      <c r="Q840" s="62">
        <f>Q841</f>
        <v>0</v>
      </c>
      <c r="R840" s="62">
        <f>R841</f>
        <v>0</v>
      </c>
      <c r="S840" s="62">
        <f>S841</f>
        <v>0</v>
      </c>
      <c r="T840" s="62">
        <f>T841</f>
        <v>0</v>
      </c>
      <c r="U840" s="62">
        <f>U841</f>
        <v>0</v>
      </c>
      <c r="V840" s="62">
        <f>V841</f>
        <v>0</v>
      </c>
      <c r="W840" s="62">
        <f>W841</f>
        <v>0</v>
      </c>
      <c r="X840" s="62">
        <f>X841</f>
        <v>0</v>
      </c>
      <c r="Y840" s="62">
        <f>Y841</f>
        <v>0</v>
      </c>
      <c r="Z840" s="62">
        <f>Z841</f>
        <v>0</v>
      </c>
      <c r="AA840" s="62">
        <f>AA841</f>
        <v>0</v>
      </c>
      <c r="AB840" s="62">
        <f>AB841</f>
        <v>0</v>
      </c>
      <c r="AC840" s="62">
        <f>AC841</f>
        <v>0</v>
      </c>
      <c r="AD840" s="62">
        <f>AD841</f>
        <v>0</v>
      </c>
      <c r="AE840" s="62">
        <f>AE841</f>
        <v>43718.26</v>
      </c>
      <c r="AF840" s="62">
        <f>AF841</f>
        <v>0</v>
      </c>
      <c r="AG840" s="62">
        <f>AG841</f>
        <v>0</v>
      </c>
      <c r="AH840" s="62">
        <f>AH841</f>
        <v>47897219.32</v>
      </c>
      <c r="AI840" s="62">
        <f>AI841</f>
        <v>371.73</v>
      </c>
      <c r="AJ840" s="62">
        <f>AJ841</f>
        <v>644408.95</v>
      </c>
      <c r="AK840" s="62">
        <f>AK841</f>
        <v>0.986724713650035</v>
      </c>
      <c r="AL840" s="62">
        <f>AL841</f>
        <v>0</v>
      </c>
      <c r="AM840" s="62">
        <f>AM841</f>
        <v>0</v>
      </c>
      <c r="AN840" s="62">
        <f>AN841</f>
        <v>0</v>
      </c>
    </row>
    <row r="841" spans="1:40" ht="26.25" outlineLevel="6">
      <c r="A841" s="59" t="s">
        <v>435</v>
      </c>
      <c r="B841" s="60" t="s">
        <v>598</v>
      </c>
      <c r="C841" s="60" t="s">
        <v>421</v>
      </c>
      <c r="D841" s="60" t="s">
        <v>645</v>
      </c>
      <c r="E841" s="60" t="s">
        <v>35</v>
      </c>
      <c r="F841" s="61" t="s">
        <v>18</v>
      </c>
      <c r="G841" s="61"/>
      <c r="H841" s="61"/>
      <c r="I841" s="61"/>
      <c r="J841" s="61"/>
      <c r="K841" s="61"/>
      <c r="L841" s="61"/>
      <c r="M841" s="62">
        <v>50000</v>
      </c>
      <c r="N841" s="62">
        <v>50000</v>
      </c>
      <c r="O841" s="63"/>
      <c r="P841" s="63"/>
      <c r="Q841" s="63"/>
      <c r="R841" s="63"/>
      <c r="S841" s="63"/>
      <c r="T841" s="63"/>
      <c r="U841" s="63"/>
      <c r="V841" s="63"/>
      <c r="W841" s="63"/>
      <c r="X841" s="63"/>
      <c r="Y841" s="63"/>
      <c r="Z841" s="63"/>
      <c r="AA841" s="63"/>
      <c r="AB841" s="63"/>
      <c r="AC841" s="63"/>
      <c r="AD841" s="63"/>
      <c r="AE841" s="62">
        <v>43718.26</v>
      </c>
      <c r="AF841" s="50">
        <v>0</v>
      </c>
      <c r="AG841" s="50">
        <v>0</v>
      </c>
      <c r="AH841" s="50">
        <v>47897219.32</v>
      </c>
      <c r="AI841" s="50">
        <v>371.73</v>
      </c>
      <c r="AJ841" s="50">
        <v>644408.95</v>
      </c>
      <c r="AK841" s="51">
        <v>0.986724713650035</v>
      </c>
      <c r="AL841" s="50">
        <v>0</v>
      </c>
      <c r="AM841" s="51">
        <v>0</v>
      </c>
      <c r="AN841" s="50">
        <v>0</v>
      </c>
    </row>
    <row r="842" spans="1:40" s="58" customFormat="1" ht="15.75" outlineLevel="7">
      <c r="A842" s="59" t="s">
        <v>614</v>
      </c>
      <c r="B842" s="60" t="s">
        <v>598</v>
      </c>
      <c r="C842" s="60" t="s">
        <v>421</v>
      </c>
      <c r="D842" s="60" t="s">
        <v>645</v>
      </c>
      <c r="E842" s="60" t="s">
        <v>148</v>
      </c>
      <c r="F842" s="61" t="s">
        <v>18</v>
      </c>
      <c r="G842" s="61"/>
      <c r="H842" s="61"/>
      <c r="I842" s="61"/>
      <c r="J842" s="61"/>
      <c r="K842" s="61"/>
      <c r="L842" s="61"/>
      <c r="M842" s="62">
        <f>M843</f>
        <v>4950000</v>
      </c>
      <c r="N842" s="62">
        <f>N843</f>
        <v>4950000</v>
      </c>
      <c r="O842" s="62">
        <f>O843</f>
        <v>0</v>
      </c>
      <c r="P842" s="62">
        <f>P843</f>
        <v>0</v>
      </c>
      <c r="Q842" s="62">
        <f>Q843</f>
        <v>0</v>
      </c>
      <c r="R842" s="62">
        <f>R843</f>
        <v>0</v>
      </c>
      <c r="S842" s="62">
        <f>S843</f>
        <v>0</v>
      </c>
      <c r="T842" s="62">
        <f>T843</f>
        <v>0</v>
      </c>
      <c r="U842" s="62">
        <f>U843</f>
        <v>0</v>
      </c>
      <c r="V842" s="62">
        <f>V843</f>
        <v>0</v>
      </c>
      <c r="W842" s="62">
        <f>W843</f>
        <v>0</v>
      </c>
      <c r="X842" s="62">
        <f>X843</f>
        <v>0</v>
      </c>
      <c r="Y842" s="62">
        <f>Y843</f>
        <v>0</v>
      </c>
      <c r="Z842" s="62">
        <f>Z843</f>
        <v>0</v>
      </c>
      <c r="AA842" s="62">
        <f>AA843</f>
        <v>0</v>
      </c>
      <c r="AB842" s="62">
        <f>AB843</f>
        <v>0</v>
      </c>
      <c r="AC842" s="62">
        <f>AC843</f>
        <v>0</v>
      </c>
      <c r="AD842" s="62">
        <f>AD843</f>
        <v>0</v>
      </c>
      <c r="AE842" s="62">
        <f>AE843</f>
        <v>4127838.07</v>
      </c>
      <c r="AF842" s="56">
        <v>0</v>
      </c>
      <c r="AG842" s="56">
        <v>0</v>
      </c>
      <c r="AH842" s="56">
        <v>44327010.24</v>
      </c>
      <c r="AI842" s="56">
        <v>365.82</v>
      </c>
      <c r="AJ842" s="56">
        <v>389623.94</v>
      </c>
      <c r="AK842" s="57">
        <v>0.9912868944696648</v>
      </c>
      <c r="AL842" s="56">
        <v>0</v>
      </c>
      <c r="AM842" s="57">
        <v>0</v>
      </c>
      <c r="AN842" s="56">
        <v>0</v>
      </c>
    </row>
    <row r="843" spans="1:40" ht="26.25" outlineLevel="7">
      <c r="A843" s="59" t="s">
        <v>615</v>
      </c>
      <c r="B843" s="60" t="s">
        <v>598</v>
      </c>
      <c r="C843" s="60" t="s">
        <v>421</v>
      </c>
      <c r="D843" s="60" t="s">
        <v>645</v>
      </c>
      <c r="E843" s="60" t="s">
        <v>616</v>
      </c>
      <c r="F843" s="61" t="s">
        <v>18</v>
      </c>
      <c r="G843" s="61"/>
      <c r="H843" s="61"/>
      <c r="I843" s="61"/>
      <c r="J843" s="61"/>
      <c r="K843" s="61"/>
      <c r="L843" s="61"/>
      <c r="M843" s="62">
        <v>4950000</v>
      </c>
      <c r="N843" s="62">
        <v>4950000</v>
      </c>
      <c r="O843" s="62"/>
      <c r="P843" s="62"/>
      <c r="Q843" s="62"/>
      <c r="R843" s="62"/>
      <c r="S843" s="62"/>
      <c r="T843" s="62"/>
      <c r="U843" s="62"/>
      <c r="V843" s="62"/>
      <c r="W843" s="62"/>
      <c r="X843" s="62"/>
      <c r="Y843" s="62"/>
      <c r="Z843" s="62"/>
      <c r="AA843" s="62"/>
      <c r="AB843" s="62"/>
      <c r="AC843" s="62"/>
      <c r="AD843" s="62"/>
      <c r="AE843" s="62">
        <v>4127838.07</v>
      </c>
      <c r="AF843" s="50">
        <v>0</v>
      </c>
      <c r="AG843" s="50">
        <v>0</v>
      </c>
      <c r="AH843" s="50">
        <v>44327010.24</v>
      </c>
      <c r="AI843" s="50">
        <v>365.82</v>
      </c>
      <c r="AJ843" s="50">
        <v>389623.94</v>
      </c>
      <c r="AK843" s="51">
        <v>0.9912868944696648</v>
      </c>
      <c r="AL843" s="50">
        <v>0</v>
      </c>
      <c r="AM843" s="51">
        <v>0</v>
      </c>
      <c r="AN843" s="50">
        <v>0</v>
      </c>
    </row>
    <row r="844" spans="1:40" ht="15.75" outlineLevel="7">
      <c r="A844" s="59" t="s">
        <v>646</v>
      </c>
      <c r="B844" s="60" t="s">
        <v>598</v>
      </c>
      <c r="C844" s="60" t="s">
        <v>421</v>
      </c>
      <c r="D844" s="60" t="s">
        <v>647</v>
      </c>
      <c r="E844" s="60"/>
      <c r="F844" s="61" t="s">
        <v>18</v>
      </c>
      <c r="G844" s="61"/>
      <c r="H844" s="61"/>
      <c r="I844" s="61"/>
      <c r="J844" s="61"/>
      <c r="K844" s="61"/>
      <c r="L844" s="61"/>
      <c r="M844" s="62">
        <f>M845+M847</f>
        <v>600000</v>
      </c>
      <c r="N844" s="62">
        <f>N845+N847</f>
        <v>600000</v>
      </c>
      <c r="O844" s="62">
        <f>O845+O847</f>
        <v>0</v>
      </c>
      <c r="P844" s="62">
        <f>P845+P847</f>
        <v>0</v>
      </c>
      <c r="Q844" s="62">
        <f>Q845+Q847</f>
        <v>0</v>
      </c>
      <c r="R844" s="62">
        <f>R845+R847</f>
        <v>0</v>
      </c>
      <c r="S844" s="62">
        <f>S845+S847</f>
        <v>0</v>
      </c>
      <c r="T844" s="62">
        <f>T845+T847</f>
        <v>0</v>
      </c>
      <c r="U844" s="62">
        <f>U845+U847</f>
        <v>0</v>
      </c>
      <c r="V844" s="62">
        <f>V845+V847</f>
        <v>0</v>
      </c>
      <c r="W844" s="62">
        <f>W845+W847</f>
        <v>0</v>
      </c>
      <c r="X844" s="62">
        <f>X845+X847</f>
        <v>0</v>
      </c>
      <c r="Y844" s="62">
        <f>Y845+Y847</f>
        <v>0</v>
      </c>
      <c r="Z844" s="62">
        <f>Z845+Z847</f>
        <v>0</v>
      </c>
      <c r="AA844" s="62">
        <f>AA845+AA847</f>
        <v>0</v>
      </c>
      <c r="AB844" s="62">
        <f>AB845+AB847</f>
        <v>0</v>
      </c>
      <c r="AC844" s="62">
        <f>AC845+AC847</f>
        <v>0</v>
      </c>
      <c r="AD844" s="62">
        <f>AD845+AD847</f>
        <v>0</v>
      </c>
      <c r="AE844" s="62">
        <f>AE845+AE847</f>
        <v>312697</v>
      </c>
      <c r="AF844" s="50">
        <v>0</v>
      </c>
      <c r="AG844" s="50">
        <v>0</v>
      </c>
      <c r="AH844" s="50">
        <v>3570209.08</v>
      </c>
      <c r="AI844" s="50">
        <v>5.91</v>
      </c>
      <c r="AJ844" s="50">
        <v>229785.01</v>
      </c>
      <c r="AK844" s="51">
        <v>0.9395302605263158</v>
      </c>
      <c r="AL844" s="50">
        <v>0</v>
      </c>
      <c r="AM844" s="51">
        <v>0</v>
      </c>
      <c r="AN844" s="50">
        <v>0</v>
      </c>
    </row>
    <row r="845" spans="1:40" ht="26.25" outlineLevel="7">
      <c r="A845" s="59" t="s">
        <v>434</v>
      </c>
      <c r="B845" s="60" t="s">
        <v>598</v>
      </c>
      <c r="C845" s="60" t="s">
        <v>421</v>
      </c>
      <c r="D845" s="60" t="s">
        <v>647</v>
      </c>
      <c r="E845" s="60" t="s">
        <v>33</v>
      </c>
      <c r="F845" s="61" t="s">
        <v>18</v>
      </c>
      <c r="G845" s="61"/>
      <c r="H845" s="61"/>
      <c r="I845" s="61"/>
      <c r="J845" s="61"/>
      <c r="K845" s="61"/>
      <c r="L845" s="61"/>
      <c r="M845" s="62">
        <f>M846</f>
        <v>6000</v>
      </c>
      <c r="N845" s="62">
        <f>N846</f>
        <v>6000</v>
      </c>
      <c r="O845" s="62">
        <f>O846</f>
        <v>0</v>
      </c>
      <c r="P845" s="62">
        <f>P846</f>
        <v>0</v>
      </c>
      <c r="Q845" s="62">
        <f>Q846</f>
        <v>0</v>
      </c>
      <c r="R845" s="62">
        <f>R846</f>
        <v>0</v>
      </c>
      <c r="S845" s="62">
        <f>S846</f>
        <v>0</v>
      </c>
      <c r="T845" s="62">
        <f>T846</f>
        <v>0</v>
      </c>
      <c r="U845" s="62">
        <f>U846</f>
        <v>0</v>
      </c>
      <c r="V845" s="62">
        <f>V846</f>
        <v>0</v>
      </c>
      <c r="W845" s="62">
        <f>W846</f>
        <v>0</v>
      </c>
      <c r="X845" s="62">
        <f>X846</f>
        <v>0</v>
      </c>
      <c r="Y845" s="62">
        <f>Y846</f>
        <v>0</v>
      </c>
      <c r="Z845" s="62">
        <f>Z846</f>
        <v>0</v>
      </c>
      <c r="AA845" s="62">
        <f>AA846</f>
        <v>0</v>
      </c>
      <c r="AB845" s="62">
        <f>AB846</f>
        <v>0</v>
      </c>
      <c r="AC845" s="62">
        <f>AC846</f>
        <v>0</v>
      </c>
      <c r="AD845" s="62">
        <f>AD846</f>
        <v>0</v>
      </c>
      <c r="AE845" s="62">
        <f>AE846</f>
        <v>2697</v>
      </c>
      <c r="AF845" s="50">
        <v>0</v>
      </c>
      <c r="AG845" s="50">
        <v>0</v>
      </c>
      <c r="AH845" s="50">
        <v>3570209.08</v>
      </c>
      <c r="AI845" s="50">
        <v>5.91</v>
      </c>
      <c r="AJ845" s="50">
        <v>229785.01</v>
      </c>
      <c r="AK845" s="51">
        <v>0.9395302605263158</v>
      </c>
      <c r="AL845" s="50">
        <v>0</v>
      </c>
      <c r="AM845" s="51">
        <v>0</v>
      </c>
      <c r="AN845" s="50">
        <v>0</v>
      </c>
    </row>
    <row r="846" spans="1:40" ht="26.25" outlineLevel="7">
      <c r="A846" s="59" t="s">
        <v>435</v>
      </c>
      <c r="B846" s="60" t="s">
        <v>598</v>
      </c>
      <c r="C846" s="60" t="s">
        <v>421</v>
      </c>
      <c r="D846" s="60" t="s">
        <v>647</v>
      </c>
      <c r="E846" s="60" t="s">
        <v>35</v>
      </c>
      <c r="F846" s="61" t="s">
        <v>18</v>
      </c>
      <c r="G846" s="61"/>
      <c r="H846" s="61"/>
      <c r="I846" s="61"/>
      <c r="J846" s="61"/>
      <c r="K846" s="61"/>
      <c r="L846" s="61"/>
      <c r="M846" s="62">
        <v>6000</v>
      </c>
      <c r="N846" s="62">
        <v>6000</v>
      </c>
      <c r="O846" s="62"/>
      <c r="P846" s="62"/>
      <c r="Q846" s="62"/>
      <c r="R846" s="62"/>
      <c r="S846" s="62"/>
      <c r="T846" s="62"/>
      <c r="U846" s="62"/>
      <c r="V846" s="62"/>
      <c r="W846" s="62"/>
      <c r="X846" s="62"/>
      <c r="Y846" s="62"/>
      <c r="Z846" s="62"/>
      <c r="AA846" s="62"/>
      <c r="AB846" s="62"/>
      <c r="AC846" s="62"/>
      <c r="AD846" s="62"/>
      <c r="AE846" s="62">
        <v>2697</v>
      </c>
      <c r="AF846" s="50">
        <v>0</v>
      </c>
      <c r="AG846" s="50">
        <v>0</v>
      </c>
      <c r="AH846" s="50">
        <v>0</v>
      </c>
      <c r="AI846" s="50">
        <v>0</v>
      </c>
      <c r="AJ846" s="50">
        <v>25000</v>
      </c>
      <c r="AK846" s="51">
        <v>0</v>
      </c>
      <c r="AL846" s="50">
        <v>0</v>
      </c>
      <c r="AM846" s="51">
        <v>0</v>
      </c>
      <c r="AN846" s="50">
        <v>0</v>
      </c>
    </row>
    <row r="847" spans="1:40" ht="15.75" outlineLevel="7">
      <c r="A847" s="59" t="s">
        <v>614</v>
      </c>
      <c r="B847" s="60" t="s">
        <v>598</v>
      </c>
      <c r="C847" s="60" t="s">
        <v>421</v>
      </c>
      <c r="D847" s="60" t="s">
        <v>647</v>
      </c>
      <c r="E847" s="60" t="s">
        <v>148</v>
      </c>
      <c r="F847" s="61" t="s">
        <v>18</v>
      </c>
      <c r="G847" s="61"/>
      <c r="H847" s="61"/>
      <c r="I847" s="61"/>
      <c r="J847" s="61"/>
      <c r="K847" s="61"/>
      <c r="L847" s="61"/>
      <c r="M847" s="62">
        <f>M848</f>
        <v>594000</v>
      </c>
      <c r="N847" s="62">
        <f>N848</f>
        <v>594000</v>
      </c>
      <c r="O847" s="62">
        <f>O848</f>
        <v>0</v>
      </c>
      <c r="P847" s="62">
        <f>P848</f>
        <v>0</v>
      </c>
      <c r="Q847" s="62">
        <f>Q848</f>
        <v>0</v>
      </c>
      <c r="R847" s="62">
        <f>R848</f>
        <v>0</v>
      </c>
      <c r="S847" s="62">
        <f>S848</f>
        <v>0</v>
      </c>
      <c r="T847" s="62">
        <f>T848</f>
        <v>0</v>
      </c>
      <c r="U847" s="62">
        <f>U848</f>
        <v>0</v>
      </c>
      <c r="V847" s="62">
        <f>V848</f>
        <v>0</v>
      </c>
      <c r="W847" s="62">
        <f>W848</f>
        <v>0</v>
      </c>
      <c r="X847" s="62">
        <f>X848</f>
        <v>0</v>
      </c>
      <c r="Y847" s="62">
        <f>Y848</f>
        <v>0</v>
      </c>
      <c r="Z847" s="62">
        <f>Z848</f>
        <v>0</v>
      </c>
      <c r="AA847" s="62">
        <f>AA848</f>
        <v>0</v>
      </c>
      <c r="AB847" s="62">
        <f>AB848</f>
        <v>0</v>
      </c>
      <c r="AC847" s="62">
        <f>AC848</f>
        <v>0</v>
      </c>
      <c r="AD847" s="62">
        <f>AD848</f>
        <v>0</v>
      </c>
      <c r="AE847" s="62">
        <f>AE848</f>
        <v>310000</v>
      </c>
      <c r="AF847" s="50">
        <v>0</v>
      </c>
      <c r="AG847" s="50">
        <v>0</v>
      </c>
      <c r="AH847" s="50">
        <v>0</v>
      </c>
      <c r="AI847" s="50">
        <v>0</v>
      </c>
      <c r="AJ847" s="50">
        <v>25000</v>
      </c>
      <c r="AK847" s="51">
        <v>0</v>
      </c>
      <c r="AL847" s="50">
        <v>0</v>
      </c>
      <c r="AM847" s="51">
        <v>0</v>
      </c>
      <c r="AN847" s="50">
        <v>0</v>
      </c>
    </row>
    <row r="848" spans="1:40" ht="26.25">
      <c r="A848" s="59" t="s">
        <v>615</v>
      </c>
      <c r="B848" s="60" t="s">
        <v>598</v>
      </c>
      <c r="C848" s="60" t="s">
        <v>421</v>
      </c>
      <c r="D848" s="60" t="s">
        <v>647</v>
      </c>
      <c r="E848" s="60" t="s">
        <v>616</v>
      </c>
      <c r="F848" s="61" t="s">
        <v>18</v>
      </c>
      <c r="G848" s="61"/>
      <c r="H848" s="61"/>
      <c r="I848" s="61"/>
      <c r="J848" s="61"/>
      <c r="K848" s="61"/>
      <c r="L848" s="61"/>
      <c r="M848" s="62">
        <v>594000</v>
      </c>
      <c r="N848" s="62">
        <v>594000</v>
      </c>
      <c r="O848" s="63"/>
      <c r="P848" s="63"/>
      <c r="Q848" s="63"/>
      <c r="R848" s="63"/>
      <c r="S848" s="63"/>
      <c r="T848" s="63"/>
      <c r="U848" s="63"/>
      <c r="V848" s="63"/>
      <c r="W848" s="63"/>
      <c r="X848" s="63"/>
      <c r="Y848" s="63"/>
      <c r="Z848" s="63"/>
      <c r="AA848" s="63"/>
      <c r="AB848" s="63"/>
      <c r="AC848" s="63"/>
      <c r="AD848" s="63"/>
      <c r="AE848" s="62">
        <v>310000</v>
      </c>
      <c r="AF848" s="50">
        <v>0</v>
      </c>
      <c r="AG848" s="50">
        <v>0</v>
      </c>
      <c r="AH848" s="50">
        <v>35492457.63</v>
      </c>
      <c r="AI848" s="50">
        <v>410.1</v>
      </c>
      <c r="AJ848" s="50">
        <v>354851.27</v>
      </c>
      <c r="AK848" s="51">
        <v>0.9901011478582501</v>
      </c>
      <c r="AL848" s="50">
        <v>0</v>
      </c>
      <c r="AM848" s="51">
        <v>0</v>
      </c>
      <c r="AN848" s="50">
        <v>0</v>
      </c>
    </row>
    <row r="849" spans="1:40" ht="38.25" outlineLevel="1">
      <c r="A849" s="59" t="s">
        <v>648</v>
      </c>
      <c r="B849" s="60" t="s">
        <v>598</v>
      </c>
      <c r="C849" s="60" t="s">
        <v>421</v>
      </c>
      <c r="D849" s="60" t="s">
        <v>649</v>
      </c>
      <c r="E849" s="60"/>
      <c r="F849" s="61" t="s">
        <v>18</v>
      </c>
      <c r="G849" s="61"/>
      <c r="H849" s="61"/>
      <c r="I849" s="61"/>
      <c r="J849" s="61"/>
      <c r="K849" s="61"/>
      <c r="L849" s="61"/>
      <c r="M849" s="62">
        <f>M850+M852</f>
        <v>14537573</v>
      </c>
      <c r="N849" s="62">
        <f>N850+N852</f>
        <v>14537573</v>
      </c>
      <c r="O849" s="62">
        <f>O850+O852</f>
        <v>0</v>
      </c>
      <c r="P849" s="62">
        <f>P850+P852</f>
        <v>0</v>
      </c>
      <c r="Q849" s="62">
        <f>Q850+Q852</f>
        <v>0</v>
      </c>
      <c r="R849" s="62">
        <f>R850+R852</f>
        <v>0</v>
      </c>
      <c r="S849" s="62">
        <f>S850+S852</f>
        <v>0</v>
      </c>
      <c r="T849" s="62">
        <f>T850+T852</f>
        <v>0</v>
      </c>
      <c r="U849" s="62">
        <f>U850+U852</f>
        <v>0</v>
      </c>
      <c r="V849" s="62">
        <f>V850+V852</f>
        <v>0</v>
      </c>
      <c r="W849" s="62">
        <f>W850+W852</f>
        <v>0</v>
      </c>
      <c r="X849" s="62">
        <f>X850+X852</f>
        <v>0</v>
      </c>
      <c r="Y849" s="62">
        <f>Y850+Y852</f>
        <v>0</v>
      </c>
      <c r="Z849" s="62">
        <f>Z850+Z852</f>
        <v>0</v>
      </c>
      <c r="AA849" s="62">
        <f>AA850+AA852</f>
        <v>0</v>
      </c>
      <c r="AB849" s="62">
        <f>AB850+AB852</f>
        <v>0</v>
      </c>
      <c r="AC849" s="62">
        <f>AC850+AC852</f>
        <v>0</v>
      </c>
      <c r="AD849" s="62">
        <f>AD850+AD852</f>
        <v>0</v>
      </c>
      <c r="AE849" s="62">
        <f>AE850+AE852</f>
        <v>14537149.99</v>
      </c>
      <c r="AF849" s="50">
        <v>0</v>
      </c>
      <c r="AG849" s="50">
        <v>0</v>
      </c>
      <c r="AH849" s="50">
        <v>35492457.63</v>
      </c>
      <c r="AI849" s="50">
        <v>410.1</v>
      </c>
      <c r="AJ849" s="50">
        <v>354851.27</v>
      </c>
      <c r="AK849" s="51">
        <v>0.9901011478582501</v>
      </c>
      <c r="AL849" s="50">
        <v>0</v>
      </c>
      <c r="AM849" s="51">
        <v>0</v>
      </c>
      <c r="AN849" s="50">
        <v>0</v>
      </c>
    </row>
    <row r="850" spans="1:40" ht="26.25" outlineLevel="2">
      <c r="A850" s="59" t="s">
        <v>434</v>
      </c>
      <c r="B850" s="60" t="s">
        <v>598</v>
      </c>
      <c r="C850" s="60" t="s">
        <v>421</v>
      </c>
      <c r="D850" s="60" t="s">
        <v>649</v>
      </c>
      <c r="E850" s="60" t="s">
        <v>33</v>
      </c>
      <c r="F850" s="61" t="s">
        <v>18</v>
      </c>
      <c r="G850" s="61"/>
      <c r="H850" s="61"/>
      <c r="I850" s="61"/>
      <c r="J850" s="61"/>
      <c r="K850" s="61"/>
      <c r="L850" s="61"/>
      <c r="M850" s="62">
        <f>M851</f>
        <v>143866.55</v>
      </c>
      <c r="N850" s="62">
        <f>N851</f>
        <v>143866.55</v>
      </c>
      <c r="O850" s="62">
        <f>O851</f>
        <v>0</v>
      </c>
      <c r="P850" s="62">
        <f>P851</f>
        <v>0</v>
      </c>
      <c r="Q850" s="62">
        <f>Q851</f>
        <v>0</v>
      </c>
      <c r="R850" s="62">
        <f>R851</f>
        <v>0</v>
      </c>
      <c r="S850" s="62">
        <f>S851</f>
        <v>0</v>
      </c>
      <c r="T850" s="62">
        <f>T851</f>
        <v>0</v>
      </c>
      <c r="U850" s="62">
        <f>U851</f>
        <v>0</v>
      </c>
      <c r="V850" s="62">
        <f>V851</f>
        <v>0</v>
      </c>
      <c r="W850" s="62">
        <f>W851</f>
        <v>0</v>
      </c>
      <c r="X850" s="62">
        <f>X851</f>
        <v>0</v>
      </c>
      <c r="Y850" s="62">
        <f>Y851</f>
        <v>0</v>
      </c>
      <c r="Z850" s="62">
        <f>Z851</f>
        <v>0</v>
      </c>
      <c r="AA850" s="62">
        <f>AA851</f>
        <v>0</v>
      </c>
      <c r="AB850" s="62">
        <f>AB851</f>
        <v>0</v>
      </c>
      <c r="AC850" s="62">
        <f>AC851</f>
        <v>0</v>
      </c>
      <c r="AD850" s="62">
        <f>AD851</f>
        <v>0</v>
      </c>
      <c r="AE850" s="62">
        <f>AE851</f>
        <v>143837.6</v>
      </c>
      <c r="AF850" s="50">
        <v>0</v>
      </c>
      <c r="AG850" s="50">
        <v>0</v>
      </c>
      <c r="AH850" s="50">
        <v>35492457.63</v>
      </c>
      <c r="AI850" s="50">
        <v>410.1</v>
      </c>
      <c r="AJ850" s="50">
        <v>354851.27</v>
      </c>
      <c r="AK850" s="51">
        <v>0.9901011478582501</v>
      </c>
      <c r="AL850" s="50">
        <v>0</v>
      </c>
      <c r="AM850" s="51">
        <v>0</v>
      </c>
      <c r="AN850" s="50">
        <v>0</v>
      </c>
    </row>
    <row r="851" spans="1:40" ht="26.25" outlineLevel="3">
      <c r="A851" s="59" t="s">
        <v>435</v>
      </c>
      <c r="B851" s="60" t="s">
        <v>598</v>
      </c>
      <c r="C851" s="60" t="s">
        <v>421</v>
      </c>
      <c r="D851" s="60" t="s">
        <v>649</v>
      </c>
      <c r="E851" s="60" t="s">
        <v>35</v>
      </c>
      <c r="F851" s="61" t="s">
        <v>18</v>
      </c>
      <c r="G851" s="61"/>
      <c r="H851" s="61"/>
      <c r="I851" s="61"/>
      <c r="J851" s="61"/>
      <c r="K851" s="61"/>
      <c r="L851" s="61"/>
      <c r="M851" s="62">
        <v>143866.55</v>
      </c>
      <c r="N851" s="62">
        <v>143866.55</v>
      </c>
      <c r="O851" s="62"/>
      <c r="P851" s="62"/>
      <c r="Q851" s="62"/>
      <c r="R851" s="62"/>
      <c r="S851" s="62"/>
      <c r="T851" s="62"/>
      <c r="U851" s="62"/>
      <c r="V851" s="62"/>
      <c r="W851" s="62"/>
      <c r="X851" s="62"/>
      <c r="Y851" s="62"/>
      <c r="Z851" s="62"/>
      <c r="AA851" s="62"/>
      <c r="AB851" s="62"/>
      <c r="AC851" s="62"/>
      <c r="AD851" s="62"/>
      <c r="AE851" s="62">
        <v>143837.6</v>
      </c>
      <c r="AF851" s="50">
        <v>0</v>
      </c>
      <c r="AG851" s="50">
        <v>0</v>
      </c>
      <c r="AH851" s="50">
        <v>35492457.63</v>
      </c>
      <c r="AI851" s="50">
        <v>410.1</v>
      </c>
      <c r="AJ851" s="50">
        <v>354851.27</v>
      </c>
      <c r="AK851" s="51">
        <v>0.9901011478582501</v>
      </c>
      <c r="AL851" s="50">
        <v>0</v>
      </c>
      <c r="AM851" s="51">
        <v>0</v>
      </c>
      <c r="AN851" s="50">
        <v>0</v>
      </c>
    </row>
    <row r="852" spans="1:40" s="58" customFormat="1" ht="15.75" outlineLevel="4">
      <c r="A852" s="59" t="s">
        <v>614</v>
      </c>
      <c r="B852" s="60" t="s">
        <v>598</v>
      </c>
      <c r="C852" s="60" t="s">
        <v>421</v>
      </c>
      <c r="D852" s="60" t="s">
        <v>649</v>
      </c>
      <c r="E852" s="60" t="s">
        <v>148</v>
      </c>
      <c r="F852" s="61" t="s">
        <v>18</v>
      </c>
      <c r="G852" s="61"/>
      <c r="H852" s="61"/>
      <c r="I852" s="61"/>
      <c r="J852" s="61"/>
      <c r="K852" s="61"/>
      <c r="L852" s="61"/>
      <c r="M852" s="62">
        <f>M853</f>
        <v>14393706.45</v>
      </c>
      <c r="N852" s="62">
        <f>N853</f>
        <v>14393706.45</v>
      </c>
      <c r="O852" s="62">
        <f>O853</f>
        <v>0</v>
      </c>
      <c r="P852" s="62">
        <f>P853</f>
        <v>0</v>
      </c>
      <c r="Q852" s="62">
        <f>Q853</f>
        <v>0</v>
      </c>
      <c r="R852" s="62">
        <f>R853</f>
        <v>0</v>
      </c>
      <c r="S852" s="62">
        <f>S853</f>
        <v>0</v>
      </c>
      <c r="T852" s="62">
        <f>T853</f>
        <v>0</v>
      </c>
      <c r="U852" s="62">
        <f>U853</f>
        <v>0</v>
      </c>
      <c r="V852" s="62">
        <f>V853</f>
        <v>0</v>
      </c>
      <c r="W852" s="62">
        <f>W853</f>
        <v>0</v>
      </c>
      <c r="X852" s="62">
        <f>X853</f>
        <v>0</v>
      </c>
      <c r="Y852" s="62">
        <f>Y853</f>
        <v>0</v>
      </c>
      <c r="Z852" s="62">
        <f>Z853</f>
        <v>0</v>
      </c>
      <c r="AA852" s="62">
        <f>AA853</f>
        <v>0</v>
      </c>
      <c r="AB852" s="62">
        <f>AB853</f>
        <v>0</v>
      </c>
      <c r="AC852" s="62">
        <f>AC853</f>
        <v>0</v>
      </c>
      <c r="AD852" s="62">
        <f>AD853</f>
        <v>0</v>
      </c>
      <c r="AE852" s="62">
        <f>AE853</f>
        <v>14393312.39</v>
      </c>
      <c r="AF852" s="56">
        <v>0</v>
      </c>
      <c r="AG852" s="56">
        <v>0</v>
      </c>
      <c r="AH852" s="56">
        <v>35492457.63</v>
      </c>
      <c r="AI852" s="56">
        <v>410.1</v>
      </c>
      <c r="AJ852" s="56">
        <v>354851.27</v>
      </c>
      <c r="AK852" s="57">
        <v>0.9901011478582501</v>
      </c>
      <c r="AL852" s="56">
        <v>0</v>
      </c>
      <c r="AM852" s="57">
        <v>0</v>
      </c>
      <c r="AN852" s="56">
        <v>0</v>
      </c>
    </row>
    <row r="853" spans="1:40" ht="26.25" outlineLevel="5">
      <c r="A853" s="59" t="s">
        <v>615</v>
      </c>
      <c r="B853" s="60" t="s">
        <v>598</v>
      </c>
      <c r="C853" s="60" t="s">
        <v>421</v>
      </c>
      <c r="D853" s="60" t="s">
        <v>649</v>
      </c>
      <c r="E853" s="60" t="s">
        <v>616</v>
      </c>
      <c r="F853" s="61" t="s">
        <v>18</v>
      </c>
      <c r="G853" s="61"/>
      <c r="H853" s="61"/>
      <c r="I853" s="61"/>
      <c r="J853" s="61"/>
      <c r="K853" s="61"/>
      <c r="L853" s="61"/>
      <c r="M853" s="62">
        <v>14393706.45</v>
      </c>
      <c r="N853" s="62">
        <v>14393706.45</v>
      </c>
      <c r="O853" s="62"/>
      <c r="P853" s="62"/>
      <c r="Q853" s="62"/>
      <c r="R853" s="62"/>
      <c r="S853" s="62"/>
      <c r="T853" s="62"/>
      <c r="U853" s="62"/>
      <c r="V853" s="62"/>
      <c r="W853" s="62"/>
      <c r="X853" s="62"/>
      <c r="Y853" s="62"/>
      <c r="Z853" s="62"/>
      <c r="AA853" s="62"/>
      <c r="AB853" s="62"/>
      <c r="AC853" s="62"/>
      <c r="AD853" s="62"/>
      <c r="AE853" s="62">
        <v>14393312.39</v>
      </c>
      <c r="AF853" s="50">
        <v>0</v>
      </c>
      <c r="AG853" s="50">
        <v>0</v>
      </c>
      <c r="AH853" s="50">
        <v>35492457.63</v>
      </c>
      <c r="AI853" s="50">
        <v>410.1</v>
      </c>
      <c r="AJ853" s="50">
        <v>354851.27</v>
      </c>
      <c r="AK853" s="51">
        <v>0.9901011478582501</v>
      </c>
      <c r="AL853" s="50">
        <v>0</v>
      </c>
      <c r="AM853" s="51">
        <v>0</v>
      </c>
      <c r="AN853" s="50">
        <v>0</v>
      </c>
    </row>
    <row r="854" spans="1:40" ht="38.25" outlineLevel="6">
      <c r="A854" s="59" t="s">
        <v>650</v>
      </c>
      <c r="B854" s="60" t="s">
        <v>598</v>
      </c>
      <c r="C854" s="60" t="s">
        <v>421</v>
      </c>
      <c r="D854" s="60" t="s">
        <v>651</v>
      </c>
      <c r="E854" s="60"/>
      <c r="F854" s="61" t="s">
        <v>18</v>
      </c>
      <c r="G854" s="61"/>
      <c r="H854" s="61"/>
      <c r="I854" s="61"/>
      <c r="J854" s="61"/>
      <c r="K854" s="61"/>
      <c r="L854" s="61"/>
      <c r="M854" s="62">
        <f aca="true" t="shared" si="3228" ref="M854:M855">M855</f>
        <v>2289129</v>
      </c>
      <c r="N854" s="62">
        <f aca="true" t="shared" si="3229" ref="N854:N855">N855</f>
        <v>2289129</v>
      </c>
      <c r="O854" s="62">
        <f aca="true" t="shared" si="3230" ref="O854:O855">O855</f>
        <v>2289129</v>
      </c>
      <c r="P854" s="62">
        <f aca="true" t="shared" si="3231" ref="P854:P855">P855</f>
        <v>2289129</v>
      </c>
      <c r="Q854" s="62">
        <f aca="true" t="shared" si="3232" ref="Q854:Q855">Q855</f>
        <v>2289129</v>
      </c>
      <c r="R854" s="62">
        <f aca="true" t="shared" si="3233" ref="R854:R855">R855</f>
        <v>2289129</v>
      </c>
      <c r="S854" s="62">
        <f aca="true" t="shared" si="3234" ref="S854:S855">S855</f>
        <v>2289129</v>
      </c>
      <c r="T854" s="62">
        <f aca="true" t="shared" si="3235" ref="T854:T855">T855</f>
        <v>2289129</v>
      </c>
      <c r="U854" s="62">
        <f aca="true" t="shared" si="3236" ref="U854:U855">U855</f>
        <v>2289129</v>
      </c>
      <c r="V854" s="62">
        <f aca="true" t="shared" si="3237" ref="V854:V855">V855</f>
        <v>2289129</v>
      </c>
      <c r="W854" s="62">
        <f aca="true" t="shared" si="3238" ref="W854:W855">W855</f>
        <v>2289129</v>
      </c>
      <c r="X854" s="62">
        <f aca="true" t="shared" si="3239" ref="X854:X855">X855</f>
        <v>2289129</v>
      </c>
      <c r="Y854" s="62">
        <f aca="true" t="shared" si="3240" ref="Y854:Y855">Y855</f>
        <v>2289129</v>
      </c>
      <c r="Z854" s="62">
        <f aca="true" t="shared" si="3241" ref="Z854:Z855">Z855</f>
        <v>2289129</v>
      </c>
      <c r="AA854" s="62">
        <f aca="true" t="shared" si="3242" ref="AA854:AA855">AA855</f>
        <v>2289129</v>
      </c>
      <c r="AB854" s="62">
        <f aca="true" t="shared" si="3243" ref="AB854:AB855">AB855</f>
        <v>2289129</v>
      </c>
      <c r="AC854" s="62">
        <f aca="true" t="shared" si="3244" ref="AC854:AC855">AC855</f>
        <v>2289129</v>
      </c>
      <c r="AD854" s="62">
        <f aca="true" t="shared" si="3245" ref="AD854:AD855">AD855</f>
        <v>2289129</v>
      </c>
      <c r="AE854" s="62">
        <f aca="true" t="shared" si="3246" ref="AE854:AE855">AE855</f>
        <v>2289129</v>
      </c>
      <c r="AF854" s="50">
        <v>0</v>
      </c>
      <c r="AG854" s="50">
        <v>0</v>
      </c>
      <c r="AH854" s="50">
        <v>35492457.63</v>
      </c>
      <c r="AI854" s="50">
        <v>410.1</v>
      </c>
      <c r="AJ854" s="50">
        <v>354851.27</v>
      </c>
      <c r="AK854" s="51">
        <v>0.9901011478582501</v>
      </c>
      <c r="AL854" s="50">
        <v>0</v>
      </c>
      <c r="AM854" s="51">
        <v>0</v>
      </c>
      <c r="AN854" s="50">
        <v>0</v>
      </c>
    </row>
    <row r="855" spans="1:40" ht="15.75" outlineLevel="7">
      <c r="A855" s="59" t="s">
        <v>614</v>
      </c>
      <c r="B855" s="60" t="s">
        <v>598</v>
      </c>
      <c r="C855" s="60" t="s">
        <v>421</v>
      </c>
      <c r="D855" s="60" t="s">
        <v>651</v>
      </c>
      <c r="E855" s="60" t="s">
        <v>148</v>
      </c>
      <c r="F855" s="61" t="s">
        <v>18</v>
      </c>
      <c r="G855" s="61"/>
      <c r="H855" s="61"/>
      <c r="I855" s="61"/>
      <c r="J855" s="61"/>
      <c r="K855" s="61"/>
      <c r="L855" s="61"/>
      <c r="M855" s="62">
        <f t="shared" si="3228"/>
        <v>2289129</v>
      </c>
      <c r="N855" s="62">
        <f t="shared" si="3229"/>
        <v>2289129</v>
      </c>
      <c r="O855" s="62">
        <f t="shared" si="3230"/>
        <v>2289129</v>
      </c>
      <c r="P855" s="62">
        <f t="shared" si="3231"/>
        <v>2289129</v>
      </c>
      <c r="Q855" s="62">
        <f t="shared" si="3232"/>
        <v>2289129</v>
      </c>
      <c r="R855" s="62">
        <f t="shared" si="3233"/>
        <v>2289129</v>
      </c>
      <c r="S855" s="62">
        <f t="shared" si="3234"/>
        <v>2289129</v>
      </c>
      <c r="T855" s="62">
        <f t="shared" si="3235"/>
        <v>2289129</v>
      </c>
      <c r="U855" s="62">
        <f t="shared" si="3236"/>
        <v>2289129</v>
      </c>
      <c r="V855" s="62">
        <f t="shared" si="3237"/>
        <v>2289129</v>
      </c>
      <c r="W855" s="62">
        <f t="shared" si="3238"/>
        <v>2289129</v>
      </c>
      <c r="X855" s="62">
        <f t="shared" si="3239"/>
        <v>2289129</v>
      </c>
      <c r="Y855" s="62">
        <f t="shared" si="3240"/>
        <v>2289129</v>
      </c>
      <c r="Z855" s="62">
        <f t="shared" si="3241"/>
        <v>2289129</v>
      </c>
      <c r="AA855" s="62">
        <f t="shared" si="3242"/>
        <v>2289129</v>
      </c>
      <c r="AB855" s="62">
        <f t="shared" si="3243"/>
        <v>2289129</v>
      </c>
      <c r="AC855" s="62">
        <f t="shared" si="3244"/>
        <v>2289129</v>
      </c>
      <c r="AD855" s="62">
        <f t="shared" si="3245"/>
        <v>2289129</v>
      </c>
      <c r="AE855" s="62">
        <f t="shared" si="3246"/>
        <v>2289129</v>
      </c>
      <c r="AF855" s="50">
        <v>0</v>
      </c>
      <c r="AG855" s="50">
        <v>0</v>
      </c>
      <c r="AH855" s="50">
        <v>34293100.93</v>
      </c>
      <c r="AI855" s="50">
        <v>93.07</v>
      </c>
      <c r="AJ855" s="50">
        <v>174525</v>
      </c>
      <c r="AK855" s="51">
        <v>0.9949365665885811</v>
      </c>
      <c r="AL855" s="50">
        <v>0</v>
      </c>
      <c r="AM855" s="51">
        <v>0</v>
      </c>
      <c r="AN855" s="50">
        <v>0</v>
      </c>
    </row>
    <row r="856" spans="1:40" ht="26.25" outlineLevel="7">
      <c r="A856" s="59" t="s">
        <v>615</v>
      </c>
      <c r="B856" s="60" t="s">
        <v>598</v>
      </c>
      <c r="C856" s="60" t="s">
        <v>421</v>
      </c>
      <c r="D856" s="60" t="s">
        <v>651</v>
      </c>
      <c r="E856" s="60" t="s">
        <v>616</v>
      </c>
      <c r="F856" s="61" t="s">
        <v>18</v>
      </c>
      <c r="G856" s="61"/>
      <c r="H856" s="61"/>
      <c r="I856" s="61"/>
      <c r="J856" s="61"/>
      <c r="K856" s="61"/>
      <c r="L856" s="61"/>
      <c r="M856" s="62">
        <v>2289129</v>
      </c>
      <c r="N856" s="62">
        <v>2289129</v>
      </c>
      <c r="O856" s="62">
        <v>2289129</v>
      </c>
      <c r="P856" s="62">
        <v>2289129</v>
      </c>
      <c r="Q856" s="62">
        <v>2289129</v>
      </c>
      <c r="R856" s="62">
        <v>2289129</v>
      </c>
      <c r="S856" s="62">
        <v>2289129</v>
      </c>
      <c r="T856" s="62">
        <v>2289129</v>
      </c>
      <c r="U856" s="62">
        <v>2289129</v>
      </c>
      <c r="V856" s="62">
        <v>2289129</v>
      </c>
      <c r="W856" s="62">
        <v>2289129</v>
      </c>
      <c r="X856" s="62">
        <v>2289129</v>
      </c>
      <c r="Y856" s="62">
        <v>2289129</v>
      </c>
      <c r="Z856" s="62">
        <v>2289129</v>
      </c>
      <c r="AA856" s="62">
        <v>2289129</v>
      </c>
      <c r="AB856" s="62">
        <v>2289129</v>
      </c>
      <c r="AC856" s="62">
        <v>2289129</v>
      </c>
      <c r="AD856" s="62">
        <v>2289129</v>
      </c>
      <c r="AE856" s="62">
        <v>2289129</v>
      </c>
      <c r="AF856" s="50">
        <v>0</v>
      </c>
      <c r="AG856" s="50">
        <v>0</v>
      </c>
      <c r="AH856" s="50">
        <v>34293100.93</v>
      </c>
      <c r="AI856" s="50">
        <v>93.07</v>
      </c>
      <c r="AJ856" s="50">
        <v>174525</v>
      </c>
      <c r="AK856" s="51">
        <v>0.9949365665885811</v>
      </c>
      <c r="AL856" s="50">
        <v>0</v>
      </c>
      <c r="AM856" s="51">
        <v>0</v>
      </c>
      <c r="AN856" s="50">
        <v>0</v>
      </c>
    </row>
    <row r="857" spans="1:40" ht="15.75" outlineLevel="7">
      <c r="A857" s="59" t="s">
        <v>424</v>
      </c>
      <c r="B857" s="60" t="s">
        <v>598</v>
      </c>
      <c r="C857" s="60" t="s">
        <v>421</v>
      </c>
      <c r="D857" s="60" t="s">
        <v>425</v>
      </c>
      <c r="E857" s="60"/>
      <c r="F857" s="61" t="s">
        <v>18</v>
      </c>
      <c r="G857" s="61"/>
      <c r="H857" s="61"/>
      <c r="I857" s="61"/>
      <c r="J857" s="61"/>
      <c r="K857" s="61"/>
      <c r="L857" s="61"/>
      <c r="M857" s="62">
        <f>M858+M861+M864+M867</f>
        <v>3550000</v>
      </c>
      <c r="N857" s="62">
        <f>N858+N861+N864+N867</f>
        <v>3550000</v>
      </c>
      <c r="O857" s="62">
        <f>O858+O861+O864+O867</f>
        <v>1200000</v>
      </c>
      <c r="P857" s="62">
        <f>P858+P861+P864+P867</f>
        <v>1200000</v>
      </c>
      <c r="Q857" s="62">
        <f>Q858+Q861+Q864+Q867</f>
        <v>1200000</v>
      </c>
      <c r="R857" s="62">
        <f>R858+R861+R864+R867</f>
        <v>1200000</v>
      </c>
      <c r="S857" s="62">
        <f>S858+S861+S864+S867</f>
        <v>1200000</v>
      </c>
      <c r="T857" s="62">
        <f>T858+T861+T864+T867</f>
        <v>1200000</v>
      </c>
      <c r="U857" s="62">
        <f>U858+U861+U864+U867</f>
        <v>1200000</v>
      </c>
      <c r="V857" s="62">
        <f>V858+V861+V864+V867</f>
        <v>1200000</v>
      </c>
      <c r="W857" s="62">
        <f>W858+W861+W864+W867</f>
        <v>1200000</v>
      </c>
      <c r="X857" s="62">
        <f>X858+X861+X864+X867</f>
        <v>1200000</v>
      </c>
      <c r="Y857" s="62">
        <f>Y858+Y861+Y864+Y867</f>
        <v>1200000</v>
      </c>
      <c r="Z857" s="62">
        <f>Z858+Z861+Z864+Z867</f>
        <v>1200000</v>
      </c>
      <c r="AA857" s="62">
        <f>AA858+AA861+AA864+AA867</f>
        <v>1200000</v>
      </c>
      <c r="AB857" s="62">
        <f>AB858+AB861+AB864+AB867</f>
        <v>1200000</v>
      </c>
      <c r="AC857" s="62">
        <f>AC858+AC861+AC864+AC867</f>
        <v>1200000</v>
      </c>
      <c r="AD857" s="62">
        <f>AD858+AD861+AD864+AD867</f>
        <v>1200000</v>
      </c>
      <c r="AE857" s="62">
        <f>AE858+AE861+AE864+AE867</f>
        <v>2749966.5</v>
      </c>
      <c r="AF857" s="50">
        <v>0</v>
      </c>
      <c r="AG857" s="50">
        <v>0</v>
      </c>
      <c r="AH857" s="50">
        <v>1197027.3</v>
      </c>
      <c r="AI857" s="50">
        <v>316.43</v>
      </c>
      <c r="AJ857" s="50">
        <v>179656.27</v>
      </c>
      <c r="AK857" s="51">
        <v>0.8695306681190995</v>
      </c>
      <c r="AL857" s="50">
        <v>0</v>
      </c>
      <c r="AM857" s="51">
        <v>0</v>
      </c>
      <c r="AN857" s="50">
        <v>0</v>
      </c>
    </row>
    <row r="858" spans="1:40" ht="62.25" outlineLevel="7">
      <c r="A858" s="59" t="s">
        <v>426</v>
      </c>
      <c r="B858" s="60" t="s">
        <v>598</v>
      </c>
      <c r="C858" s="60" t="s">
        <v>421</v>
      </c>
      <c r="D858" s="60" t="s">
        <v>427</v>
      </c>
      <c r="E858" s="60"/>
      <c r="F858" s="61" t="s">
        <v>18</v>
      </c>
      <c r="G858" s="61"/>
      <c r="H858" s="61"/>
      <c r="I858" s="61"/>
      <c r="J858" s="61"/>
      <c r="K858" s="61"/>
      <c r="L858" s="61"/>
      <c r="M858" s="62">
        <f aca="true" t="shared" si="3247" ref="M858:M859">M859</f>
        <v>600000</v>
      </c>
      <c r="N858" s="62">
        <f aca="true" t="shared" si="3248" ref="N858:N859">N859</f>
        <v>600000</v>
      </c>
      <c r="O858" s="62">
        <f aca="true" t="shared" si="3249" ref="O858:O859">O859</f>
        <v>0</v>
      </c>
      <c r="P858" s="62">
        <f aca="true" t="shared" si="3250" ref="P858:P859">P859</f>
        <v>0</v>
      </c>
      <c r="Q858" s="62">
        <f aca="true" t="shared" si="3251" ref="Q858:Q859">Q859</f>
        <v>0</v>
      </c>
      <c r="R858" s="62">
        <f aca="true" t="shared" si="3252" ref="R858:R859">R859</f>
        <v>0</v>
      </c>
      <c r="S858" s="62">
        <f aca="true" t="shared" si="3253" ref="S858:S859">S859</f>
        <v>0</v>
      </c>
      <c r="T858" s="62">
        <f aca="true" t="shared" si="3254" ref="T858:T859">T859</f>
        <v>0</v>
      </c>
      <c r="U858" s="62">
        <f aca="true" t="shared" si="3255" ref="U858:U859">U859</f>
        <v>0</v>
      </c>
      <c r="V858" s="62">
        <f aca="true" t="shared" si="3256" ref="V858:V859">V859</f>
        <v>0</v>
      </c>
      <c r="W858" s="62">
        <f aca="true" t="shared" si="3257" ref="W858:W859">W859</f>
        <v>0</v>
      </c>
      <c r="X858" s="62">
        <f aca="true" t="shared" si="3258" ref="X858:X859">X859</f>
        <v>0</v>
      </c>
      <c r="Y858" s="62">
        <f aca="true" t="shared" si="3259" ref="Y858:Y859">Y859</f>
        <v>0</v>
      </c>
      <c r="Z858" s="62">
        <f aca="true" t="shared" si="3260" ref="Z858:Z859">Z859</f>
        <v>0</v>
      </c>
      <c r="AA858" s="62">
        <f aca="true" t="shared" si="3261" ref="AA858:AA859">AA859</f>
        <v>0</v>
      </c>
      <c r="AB858" s="62">
        <f aca="true" t="shared" si="3262" ref="AB858:AB859">AB859</f>
        <v>0</v>
      </c>
      <c r="AC858" s="62">
        <f aca="true" t="shared" si="3263" ref="AC858:AC859">AC859</f>
        <v>0</v>
      </c>
      <c r="AD858" s="62">
        <f aca="true" t="shared" si="3264" ref="AD858:AD859">AD859</f>
        <v>0</v>
      </c>
      <c r="AE858" s="62">
        <f aca="true" t="shared" si="3265" ref="AE858:AE859">AE859</f>
        <v>0</v>
      </c>
      <c r="AF858" s="50">
        <v>0</v>
      </c>
      <c r="AG858" s="50">
        <v>0</v>
      </c>
      <c r="AH858" s="50">
        <v>1197027.3</v>
      </c>
      <c r="AI858" s="50">
        <v>316.43</v>
      </c>
      <c r="AJ858" s="50">
        <v>179656.27</v>
      </c>
      <c r="AK858" s="51">
        <v>0.8695306681190995</v>
      </c>
      <c r="AL858" s="50">
        <v>0</v>
      </c>
      <c r="AM858" s="51">
        <v>0</v>
      </c>
      <c r="AN858" s="50">
        <v>0</v>
      </c>
    </row>
    <row r="859" spans="1:40" ht="26.25" outlineLevel="7">
      <c r="A859" s="59" t="s">
        <v>434</v>
      </c>
      <c r="B859" s="60" t="s">
        <v>598</v>
      </c>
      <c r="C859" s="60" t="s">
        <v>421</v>
      </c>
      <c r="D859" s="60" t="s">
        <v>427</v>
      </c>
      <c r="E859" s="60" t="s">
        <v>33</v>
      </c>
      <c r="F859" s="61" t="s">
        <v>18</v>
      </c>
      <c r="G859" s="61"/>
      <c r="H859" s="61"/>
      <c r="I859" s="61"/>
      <c r="J859" s="61"/>
      <c r="K859" s="61"/>
      <c r="L859" s="61"/>
      <c r="M859" s="62">
        <f t="shared" si="3247"/>
        <v>600000</v>
      </c>
      <c r="N859" s="62">
        <f t="shared" si="3248"/>
        <v>600000</v>
      </c>
      <c r="O859" s="62">
        <f t="shared" si="3249"/>
        <v>0</v>
      </c>
      <c r="P859" s="62">
        <f t="shared" si="3250"/>
        <v>0</v>
      </c>
      <c r="Q859" s="62">
        <f t="shared" si="3251"/>
        <v>0</v>
      </c>
      <c r="R859" s="62">
        <f t="shared" si="3252"/>
        <v>0</v>
      </c>
      <c r="S859" s="62">
        <f t="shared" si="3253"/>
        <v>0</v>
      </c>
      <c r="T859" s="62">
        <f t="shared" si="3254"/>
        <v>0</v>
      </c>
      <c r="U859" s="62">
        <f t="shared" si="3255"/>
        <v>0</v>
      </c>
      <c r="V859" s="62">
        <f t="shared" si="3256"/>
        <v>0</v>
      </c>
      <c r="W859" s="62">
        <f t="shared" si="3257"/>
        <v>0</v>
      </c>
      <c r="X859" s="62">
        <f t="shared" si="3258"/>
        <v>0</v>
      </c>
      <c r="Y859" s="62">
        <f t="shared" si="3259"/>
        <v>0</v>
      </c>
      <c r="Z859" s="62">
        <f t="shared" si="3260"/>
        <v>0</v>
      </c>
      <c r="AA859" s="62">
        <f t="shared" si="3261"/>
        <v>0</v>
      </c>
      <c r="AB859" s="62">
        <f t="shared" si="3262"/>
        <v>0</v>
      </c>
      <c r="AC859" s="62">
        <f t="shared" si="3263"/>
        <v>0</v>
      </c>
      <c r="AD859" s="62">
        <f t="shared" si="3264"/>
        <v>0</v>
      </c>
      <c r="AE859" s="62">
        <f t="shared" si="3265"/>
        <v>0</v>
      </c>
      <c r="AF859" s="50">
        <v>0</v>
      </c>
      <c r="AG859" s="50">
        <v>0</v>
      </c>
      <c r="AH859" s="50">
        <v>2329.4</v>
      </c>
      <c r="AI859" s="50">
        <v>0.6</v>
      </c>
      <c r="AJ859" s="50">
        <v>670</v>
      </c>
      <c r="AK859" s="51">
        <v>0.7766666666666666</v>
      </c>
      <c r="AL859" s="50">
        <v>0</v>
      </c>
      <c r="AM859" s="51">
        <v>0</v>
      </c>
      <c r="AN859" s="50">
        <v>0</v>
      </c>
    </row>
    <row r="860" spans="1:40" ht="26.25" outlineLevel="7">
      <c r="A860" s="59" t="s">
        <v>435</v>
      </c>
      <c r="B860" s="60" t="s">
        <v>598</v>
      </c>
      <c r="C860" s="60" t="s">
        <v>421</v>
      </c>
      <c r="D860" s="60" t="s">
        <v>427</v>
      </c>
      <c r="E860" s="60" t="s">
        <v>35</v>
      </c>
      <c r="F860" s="61" t="s">
        <v>18</v>
      </c>
      <c r="G860" s="61"/>
      <c r="H860" s="61"/>
      <c r="I860" s="61"/>
      <c r="J860" s="61"/>
      <c r="K860" s="61"/>
      <c r="L860" s="61"/>
      <c r="M860" s="62">
        <v>600000</v>
      </c>
      <c r="N860" s="62">
        <v>600000</v>
      </c>
      <c r="O860" s="63"/>
      <c r="P860" s="63"/>
      <c r="Q860" s="63"/>
      <c r="R860" s="63"/>
      <c r="S860" s="63"/>
      <c r="T860" s="63"/>
      <c r="U860" s="63"/>
      <c r="V860" s="63"/>
      <c r="W860" s="63"/>
      <c r="X860" s="63"/>
      <c r="Y860" s="63"/>
      <c r="Z860" s="63"/>
      <c r="AA860" s="63"/>
      <c r="AB860" s="63"/>
      <c r="AC860" s="63"/>
      <c r="AD860" s="63"/>
      <c r="AE860" s="71">
        <v>0</v>
      </c>
      <c r="AF860" s="50">
        <v>0</v>
      </c>
      <c r="AG860" s="50">
        <v>0</v>
      </c>
      <c r="AH860" s="50">
        <v>2329.4</v>
      </c>
      <c r="AI860" s="50">
        <v>0.6</v>
      </c>
      <c r="AJ860" s="50">
        <v>670</v>
      </c>
      <c r="AK860" s="51">
        <v>0.7766666666666666</v>
      </c>
      <c r="AL860" s="50">
        <v>0</v>
      </c>
      <c r="AM860" s="51">
        <v>0</v>
      </c>
      <c r="AN860" s="50">
        <v>0</v>
      </c>
    </row>
    <row r="861" spans="1:40" ht="26.25">
      <c r="A861" s="59" t="s">
        <v>652</v>
      </c>
      <c r="B861" s="60" t="s">
        <v>598</v>
      </c>
      <c r="C861" s="60" t="s">
        <v>421</v>
      </c>
      <c r="D861" s="60" t="s">
        <v>653</v>
      </c>
      <c r="E861" s="60"/>
      <c r="F861" s="61" t="s">
        <v>18</v>
      </c>
      <c r="G861" s="61"/>
      <c r="H861" s="61"/>
      <c r="I861" s="61"/>
      <c r="J861" s="61"/>
      <c r="K861" s="61"/>
      <c r="L861" s="61"/>
      <c r="M861" s="62">
        <f aca="true" t="shared" si="3266" ref="M861:M862">M862</f>
        <v>1550000</v>
      </c>
      <c r="N861" s="62">
        <f aca="true" t="shared" si="3267" ref="N861:N862">N862</f>
        <v>1550000</v>
      </c>
      <c r="O861" s="62">
        <f aca="true" t="shared" si="3268" ref="O861:O862">O862</f>
        <v>0</v>
      </c>
      <c r="P861" s="62">
        <f aca="true" t="shared" si="3269" ref="P861:P862">P862</f>
        <v>0</v>
      </c>
      <c r="Q861" s="62">
        <f aca="true" t="shared" si="3270" ref="Q861:Q862">Q862</f>
        <v>0</v>
      </c>
      <c r="R861" s="62">
        <f aca="true" t="shared" si="3271" ref="R861:R862">R862</f>
        <v>0</v>
      </c>
      <c r="S861" s="62">
        <f aca="true" t="shared" si="3272" ref="S861:S862">S862</f>
        <v>0</v>
      </c>
      <c r="T861" s="62">
        <f aca="true" t="shared" si="3273" ref="T861:T862">T862</f>
        <v>0</v>
      </c>
      <c r="U861" s="62">
        <f aca="true" t="shared" si="3274" ref="U861:U862">U862</f>
        <v>0</v>
      </c>
      <c r="V861" s="62">
        <f aca="true" t="shared" si="3275" ref="V861:V862">V862</f>
        <v>0</v>
      </c>
      <c r="W861" s="62">
        <f aca="true" t="shared" si="3276" ref="W861:W862">W862</f>
        <v>0</v>
      </c>
      <c r="X861" s="62">
        <f aca="true" t="shared" si="3277" ref="X861:X862">X862</f>
        <v>0</v>
      </c>
      <c r="Y861" s="62">
        <f aca="true" t="shared" si="3278" ref="Y861:Y862">Y862</f>
        <v>0</v>
      </c>
      <c r="Z861" s="62">
        <f aca="true" t="shared" si="3279" ref="Z861:Z862">Z862</f>
        <v>0</v>
      </c>
      <c r="AA861" s="62">
        <f aca="true" t="shared" si="3280" ref="AA861:AA862">AA862</f>
        <v>0</v>
      </c>
      <c r="AB861" s="62">
        <f aca="true" t="shared" si="3281" ref="AB861:AB862">AB862</f>
        <v>0</v>
      </c>
      <c r="AC861" s="62">
        <f aca="true" t="shared" si="3282" ref="AC861:AC862">AC862</f>
        <v>0</v>
      </c>
      <c r="AD861" s="62">
        <f aca="true" t="shared" si="3283" ref="AD861:AD862">AD862</f>
        <v>0</v>
      </c>
      <c r="AE861" s="62">
        <f aca="true" t="shared" si="3284" ref="AE861:AE862">AE862</f>
        <v>1549966.5</v>
      </c>
      <c r="AF861" s="50">
        <v>0</v>
      </c>
      <c r="AG861" s="50">
        <v>0</v>
      </c>
      <c r="AH861" s="50">
        <v>16843489.96</v>
      </c>
      <c r="AI861" s="50">
        <v>0</v>
      </c>
      <c r="AJ861" s="50">
        <v>506510.04</v>
      </c>
      <c r="AK861" s="51">
        <v>0.9708063377521614</v>
      </c>
      <c r="AL861" s="50">
        <v>0</v>
      </c>
      <c r="AM861" s="51">
        <v>0</v>
      </c>
      <c r="AN861" s="50">
        <v>0</v>
      </c>
    </row>
    <row r="862" spans="1:40" ht="26.25" outlineLevel="1">
      <c r="A862" s="59" t="s">
        <v>434</v>
      </c>
      <c r="B862" s="60" t="s">
        <v>598</v>
      </c>
      <c r="C862" s="60" t="s">
        <v>421</v>
      </c>
      <c r="D862" s="60" t="s">
        <v>653</v>
      </c>
      <c r="E862" s="60" t="s">
        <v>33</v>
      </c>
      <c r="F862" s="61" t="s">
        <v>18</v>
      </c>
      <c r="G862" s="61"/>
      <c r="H862" s="61"/>
      <c r="I862" s="61"/>
      <c r="J862" s="61"/>
      <c r="K862" s="61"/>
      <c r="L862" s="61"/>
      <c r="M862" s="62">
        <f t="shared" si="3266"/>
        <v>1550000</v>
      </c>
      <c r="N862" s="62">
        <f t="shared" si="3267"/>
        <v>1550000</v>
      </c>
      <c r="O862" s="62">
        <f t="shared" si="3268"/>
        <v>0</v>
      </c>
      <c r="P862" s="62">
        <f t="shared" si="3269"/>
        <v>0</v>
      </c>
      <c r="Q862" s="62">
        <f t="shared" si="3270"/>
        <v>0</v>
      </c>
      <c r="R862" s="62">
        <f t="shared" si="3271"/>
        <v>0</v>
      </c>
      <c r="S862" s="62">
        <f t="shared" si="3272"/>
        <v>0</v>
      </c>
      <c r="T862" s="62">
        <f t="shared" si="3273"/>
        <v>0</v>
      </c>
      <c r="U862" s="62">
        <f t="shared" si="3274"/>
        <v>0</v>
      </c>
      <c r="V862" s="62">
        <f t="shared" si="3275"/>
        <v>0</v>
      </c>
      <c r="W862" s="62">
        <f t="shared" si="3276"/>
        <v>0</v>
      </c>
      <c r="X862" s="62">
        <f t="shared" si="3277"/>
        <v>0</v>
      </c>
      <c r="Y862" s="62">
        <f t="shared" si="3278"/>
        <v>0</v>
      </c>
      <c r="Z862" s="62">
        <f t="shared" si="3279"/>
        <v>0</v>
      </c>
      <c r="AA862" s="62">
        <f t="shared" si="3280"/>
        <v>0</v>
      </c>
      <c r="AB862" s="62">
        <f t="shared" si="3281"/>
        <v>0</v>
      </c>
      <c r="AC862" s="62">
        <f t="shared" si="3282"/>
        <v>0</v>
      </c>
      <c r="AD862" s="62">
        <f t="shared" si="3283"/>
        <v>0</v>
      </c>
      <c r="AE862" s="62">
        <f t="shared" si="3284"/>
        <v>1549966.5</v>
      </c>
      <c r="AF862" s="50">
        <v>0</v>
      </c>
      <c r="AG862" s="50">
        <v>0</v>
      </c>
      <c r="AH862" s="50">
        <v>16843489.96</v>
      </c>
      <c r="AI862" s="50">
        <v>0</v>
      </c>
      <c r="AJ862" s="50">
        <v>506510.04</v>
      </c>
      <c r="AK862" s="51">
        <v>0.9708063377521614</v>
      </c>
      <c r="AL862" s="50">
        <v>0</v>
      </c>
      <c r="AM862" s="51">
        <v>0</v>
      </c>
      <c r="AN862" s="50">
        <v>0</v>
      </c>
    </row>
    <row r="863" spans="1:40" ht="26.25" outlineLevel="2">
      <c r="A863" s="59" t="s">
        <v>435</v>
      </c>
      <c r="B863" s="60" t="s">
        <v>598</v>
      </c>
      <c r="C863" s="60" t="s">
        <v>421</v>
      </c>
      <c r="D863" s="60" t="s">
        <v>653</v>
      </c>
      <c r="E863" s="60" t="s">
        <v>35</v>
      </c>
      <c r="F863" s="61" t="s">
        <v>18</v>
      </c>
      <c r="G863" s="61"/>
      <c r="H863" s="61"/>
      <c r="I863" s="61"/>
      <c r="J863" s="61"/>
      <c r="K863" s="61"/>
      <c r="L863" s="61"/>
      <c r="M863" s="62">
        <v>1550000</v>
      </c>
      <c r="N863" s="62">
        <v>1550000</v>
      </c>
      <c r="O863" s="63"/>
      <c r="P863" s="63"/>
      <c r="Q863" s="63"/>
      <c r="R863" s="63"/>
      <c r="S863" s="63"/>
      <c r="T863" s="63"/>
      <c r="U863" s="63"/>
      <c r="V863" s="63"/>
      <c r="W863" s="63"/>
      <c r="X863" s="63"/>
      <c r="Y863" s="63"/>
      <c r="Z863" s="63"/>
      <c r="AA863" s="63"/>
      <c r="AB863" s="63"/>
      <c r="AC863" s="63"/>
      <c r="AD863" s="63"/>
      <c r="AE863" s="62">
        <v>1549966.5</v>
      </c>
      <c r="AF863" s="50">
        <v>0</v>
      </c>
      <c r="AG863" s="50">
        <v>0</v>
      </c>
      <c r="AH863" s="50">
        <v>16843489.96</v>
      </c>
      <c r="AI863" s="50">
        <v>0</v>
      </c>
      <c r="AJ863" s="50">
        <v>506510.04</v>
      </c>
      <c r="AK863" s="51">
        <v>0.9708063377521614</v>
      </c>
      <c r="AL863" s="50">
        <v>0</v>
      </c>
      <c r="AM863" s="51">
        <v>0</v>
      </c>
      <c r="AN863" s="50">
        <v>0</v>
      </c>
    </row>
    <row r="864" spans="1:40" ht="26.25" outlineLevel="3">
      <c r="A864" s="59" t="s">
        <v>654</v>
      </c>
      <c r="B864" s="60" t="s">
        <v>598</v>
      </c>
      <c r="C864" s="60" t="s">
        <v>421</v>
      </c>
      <c r="D864" s="60" t="s">
        <v>655</v>
      </c>
      <c r="E864" s="60"/>
      <c r="F864" s="61" t="s">
        <v>18</v>
      </c>
      <c r="G864" s="61"/>
      <c r="H864" s="61"/>
      <c r="I864" s="61"/>
      <c r="J864" s="61"/>
      <c r="K864" s="61"/>
      <c r="L864" s="61"/>
      <c r="M864" s="62">
        <f aca="true" t="shared" si="3285" ref="M864:M865">M865</f>
        <v>1200000</v>
      </c>
      <c r="N864" s="62">
        <f aca="true" t="shared" si="3286" ref="N864:N865">N865</f>
        <v>1200000</v>
      </c>
      <c r="O864" s="62">
        <f aca="true" t="shared" si="3287" ref="O864:O865">O865</f>
        <v>1200000</v>
      </c>
      <c r="P864" s="62">
        <f aca="true" t="shared" si="3288" ref="P864:P865">P865</f>
        <v>1200000</v>
      </c>
      <c r="Q864" s="62">
        <f aca="true" t="shared" si="3289" ref="Q864:Q865">Q865</f>
        <v>1200000</v>
      </c>
      <c r="R864" s="62">
        <f aca="true" t="shared" si="3290" ref="R864:R865">R865</f>
        <v>1200000</v>
      </c>
      <c r="S864" s="62">
        <f aca="true" t="shared" si="3291" ref="S864:S865">S865</f>
        <v>1200000</v>
      </c>
      <c r="T864" s="62">
        <f aca="true" t="shared" si="3292" ref="T864:T865">T865</f>
        <v>1200000</v>
      </c>
      <c r="U864" s="62">
        <f aca="true" t="shared" si="3293" ref="U864:U865">U865</f>
        <v>1200000</v>
      </c>
      <c r="V864" s="62">
        <f aca="true" t="shared" si="3294" ref="V864:V865">V865</f>
        <v>1200000</v>
      </c>
      <c r="W864" s="62">
        <f aca="true" t="shared" si="3295" ref="W864:W865">W865</f>
        <v>1200000</v>
      </c>
      <c r="X864" s="62">
        <f aca="true" t="shared" si="3296" ref="X864:X865">X865</f>
        <v>1200000</v>
      </c>
      <c r="Y864" s="62">
        <f aca="true" t="shared" si="3297" ref="Y864:Y865">Y865</f>
        <v>1200000</v>
      </c>
      <c r="Z864" s="62">
        <f aca="true" t="shared" si="3298" ref="Z864:Z865">Z865</f>
        <v>1200000</v>
      </c>
      <c r="AA864" s="62">
        <f aca="true" t="shared" si="3299" ref="AA864:AA865">AA865</f>
        <v>1200000</v>
      </c>
      <c r="AB864" s="62">
        <f aca="true" t="shared" si="3300" ref="AB864:AB865">AB865</f>
        <v>1200000</v>
      </c>
      <c r="AC864" s="62">
        <f aca="true" t="shared" si="3301" ref="AC864:AC865">AC865</f>
        <v>1200000</v>
      </c>
      <c r="AD864" s="62">
        <f aca="true" t="shared" si="3302" ref="AD864:AD865">AD865</f>
        <v>1200000</v>
      </c>
      <c r="AE864" s="62">
        <f aca="true" t="shared" si="3303" ref="AE864:AE865">AE865</f>
        <v>1200000</v>
      </c>
      <c r="AF864" s="50">
        <v>0</v>
      </c>
      <c r="AG864" s="50">
        <v>0</v>
      </c>
      <c r="AH864" s="50">
        <v>1493489.96</v>
      </c>
      <c r="AI864" s="50">
        <v>0</v>
      </c>
      <c r="AJ864" s="50">
        <v>506510.04</v>
      </c>
      <c r="AK864" s="51">
        <v>0.74674498</v>
      </c>
      <c r="AL864" s="50">
        <v>0</v>
      </c>
      <c r="AM864" s="51">
        <v>0</v>
      </c>
      <c r="AN864" s="50">
        <v>0</v>
      </c>
    </row>
    <row r="865" spans="1:40" ht="26.25" outlineLevel="4">
      <c r="A865" s="59" t="s">
        <v>434</v>
      </c>
      <c r="B865" s="60" t="s">
        <v>598</v>
      </c>
      <c r="C865" s="60" t="s">
        <v>421</v>
      </c>
      <c r="D865" s="60" t="s">
        <v>655</v>
      </c>
      <c r="E865" s="60" t="s">
        <v>33</v>
      </c>
      <c r="F865" s="61" t="s">
        <v>18</v>
      </c>
      <c r="G865" s="61"/>
      <c r="H865" s="61"/>
      <c r="I865" s="61"/>
      <c r="J865" s="61"/>
      <c r="K865" s="61"/>
      <c r="L865" s="61"/>
      <c r="M865" s="62">
        <f t="shared" si="3285"/>
        <v>1200000</v>
      </c>
      <c r="N865" s="62">
        <f t="shared" si="3286"/>
        <v>1200000</v>
      </c>
      <c r="O865" s="62">
        <f t="shared" si="3287"/>
        <v>1200000</v>
      </c>
      <c r="P865" s="62">
        <f t="shared" si="3288"/>
        <v>1200000</v>
      </c>
      <c r="Q865" s="62">
        <f t="shared" si="3289"/>
        <v>1200000</v>
      </c>
      <c r="R865" s="62">
        <f t="shared" si="3290"/>
        <v>1200000</v>
      </c>
      <c r="S865" s="62">
        <f t="shared" si="3291"/>
        <v>1200000</v>
      </c>
      <c r="T865" s="62">
        <f t="shared" si="3292"/>
        <v>1200000</v>
      </c>
      <c r="U865" s="62">
        <f t="shared" si="3293"/>
        <v>1200000</v>
      </c>
      <c r="V865" s="62">
        <f t="shared" si="3294"/>
        <v>1200000</v>
      </c>
      <c r="W865" s="62">
        <f t="shared" si="3295"/>
        <v>1200000</v>
      </c>
      <c r="X865" s="62">
        <f t="shared" si="3296"/>
        <v>1200000</v>
      </c>
      <c r="Y865" s="62">
        <f t="shared" si="3297"/>
        <v>1200000</v>
      </c>
      <c r="Z865" s="62">
        <f t="shared" si="3298"/>
        <v>1200000</v>
      </c>
      <c r="AA865" s="62">
        <f t="shared" si="3299"/>
        <v>1200000</v>
      </c>
      <c r="AB865" s="62">
        <f t="shared" si="3300"/>
        <v>1200000</v>
      </c>
      <c r="AC865" s="62">
        <f t="shared" si="3301"/>
        <v>1200000</v>
      </c>
      <c r="AD865" s="62">
        <f t="shared" si="3302"/>
        <v>1200000</v>
      </c>
      <c r="AE865" s="62">
        <f t="shared" si="3303"/>
        <v>1200000</v>
      </c>
      <c r="AF865" s="50">
        <v>0</v>
      </c>
      <c r="AG865" s="50">
        <v>0</v>
      </c>
      <c r="AH865" s="50">
        <v>1493489.96</v>
      </c>
      <c r="AI865" s="50">
        <v>0</v>
      </c>
      <c r="AJ865" s="50">
        <v>506510.04</v>
      </c>
      <c r="AK865" s="51">
        <v>0.74674498</v>
      </c>
      <c r="AL865" s="50">
        <v>0</v>
      </c>
      <c r="AM865" s="51">
        <v>0</v>
      </c>
      <c r="AN865" s="50">
        <v>0</v>
      </c>
    </row>
    <row r="866" spans="1:40" ht="26.25" outlineLevel="6">
      <c r="A866" s="59" t="s">
        <v>435</v>
      </c>
      <c r="B866" s="60" t="s">
        <v>598</v>
      </c>
      <c r="C866" s="60" t="s">
        <v>421</v>
      </c>
      <c r="D866" s="60" t="s">
        <v>655</v>
      </c>
      <c r="E866" s="60" t="s">
        <v>35</v>
      </c>
      <c r="F866" s="61" t="s">
        <v>18</v>
      </c>
      <c r="G866" s="61"/>
      <c r="H866" s="61"/>
      <c r="I866" s="61"/>
      <c r="J866" s="61"/>
      <c r="K866" s="61"/>
      <c r="L866" s="61"/>
      <c r="M866" s="62">
        <v>1200000</v>
      </c>
      <c r="N866" s="62">
        <v>1200000</v>
      </c>
      <c r="O866" s="62">
        <v>1200000</v>
      </c>
      <c r="P866" s="62">
        <v>1200000</v>
      </c>
      <c r="Q866" s="62">
        <v>1200000</v>
      </c>
      <c r="R866" s="62">
        <v>1200000</v>
      </c>
      <c r="S866" s="62">
        <v>1200000</v>
      </c>
      <c r="T866" s="62">
        <v>1200000</v>
      </c>
      <c r="U866" s="62">
        <v>1200000</v>
      </c>
      <c r="V866" s="62">
        <v>1200000</v>
      </c>
      <c r="W866" s="62">
        <v>1200000</v>
      </c>
      <c r="X866" s="62">
        <v>1200000</v>
      </c>
      <c r="Y866" s="62">
        <v>1200000</v>
      </c>
      <c r="Z866" s="62">
        <v>1200000</v>
      </c>
      <c r="AA866" s="62">
        <v>1200000</v>
      </c>
      <c r="AB866" s="62">
        <v>1200000</v>
      </c>
      <c r="AC866" s="62">
        <v>1200000</v>
      </c>
      <c r="AD866" s="62">
        <v>1200000</v>
      </c>
      <c r="AE866" s="62">
        <v>1200000</v>
      </c>
      <c r="AF866" s="50">
        <v>0</v>
      </c>
      <c r="AG866" s="50">
        <v>0</v>
      </c>
      <c r="AH866" s="50">
        <v>1493489.96</v>
      </c>
      <c r="AI866" s="50">
        <v>0</v>
      </c>
      <c r="AJ866" s="50">
        <v>506510.04</v>
      </c>
      <c r="AK866" s="51">
        <v>0.74674498</v>
      </c>
      <c r="AL866" s="50">
        <v>0</v>
      </c>
      <c r="AM866" s="51">
        <v>0</v>
      </c>
      <c r="AN866" s="50">
        <v>0</v>
      </c>
    </row>
    <row r="867" spans="1:40" ht="26.25" outlineLevel="7">
      <c r="A867" s="59" t="s">
        <v>656</v>
      </c>
      <c r="B867" s="60" t="s">
        <v>598</v>
      </c>
      <c r="C867" s="60" t="s">
        <v>421</v>
      </c>
      <c r="D867" s="60" t="s">
        <v>657</v>
      </c>
      <c r="E867" s="60"/>
      <c r="F867" s="61" t="s">
        <v>18</v>
      </c>
      <c r="G867" s="61"/>
      <c r="H867" s="61"/>
      <c r="I867" s="61"/>
      <c r="J867" s="61"/>
      <c r="K867" s="61"/>
      <c r="L867" s="61"/>
      <c r="M867" s="62">
        <f aca="true" t="shared" si="3304" ref="M867:M868">M868</f>
        <v>200000</v>
      </c>
      <c r="N867" s="62">
        <f aca="true" t="shared" si="3305" ref="N867:N868">N868</f>
        <v>200000</v>
      </c>
      <c r="O867" s="62">
        <f aca="true" t="shared" si="3306" ref="O867:O868">O868</f>
        <v>0</v>
      </c>
      <c r="P867" s="62">
        <f aca="true" t="shared" si="3307" ref="P867:P868">P868</f>
        <v>0</v>
      </c>
      <c r="Q867" s="62">
        <f aca="true" t="shared" si="3308" ref="Q867:Q868">Q868</f>
        <v>0</v>
      </c>
      <c r="R867" s="62">
        <f aca="true" t="shared" si="3309" ref="R867:R868">R868</f>
        <v>0</v>
      </c>
      <c r="S867" s="62">
        <f aca="true" t="shared" si="3310" ref="S867:S868">S868</f>
        <v>0</v>
      </c>
      <c r="T867" s="62">
        <f aca="true" t="shared" si="3311" ref="T867:T868">T868</f>
        <v>0</v>
      </c>
      <c r="U867" s="62">
        <f aca="true" t="shared" si="3312" ref="U867:U868">U868</f>
        <v>0</v>
      </c>
      <c r="V867" s="62">
        <f aca="true" t="shared" si="3313" ref="V867:V868">V868</f>
        <v>0</v>
      </c>
      <c r="W867" s="62">
        <f aca="true" t="shared" si="3314" ref="W867:W868">W868</f>
        <v>0</v>
      </c>
      <c r="X867" s="62">
        <f aca="true" t="shared" si="3315" ref="X867:X868">X868</f>
        <v>0</v>
      </c>
      <c r="Y867" s="62">
        <f aca="true" t="shared" si="3316" ref="Y867:Y868">Y868</f>
        <v>0</v>
      </c>
      <c r="Z867" s="62">
        <f aca="true" t="shared" si="3317" ref="Z867:Z868">Z868</f>
        <v>0</v>
      </c>
      <c r="AA867" s="62">
        <f aca="true" t="shared" si="3318" ref="AA867:AA868">AA868</f>
        <v>0</v>
      </c>
      <c r="AB867" s="62">
        <f aca="true" t="shared" si="3319" ref="AB867:AB868">AB868</f>
        <v>0</v>
      </c>
      <c r="AC867" s="62">
        <f aca="true" t="shared" si="3320" ref="AC867:AC868">AC868</f>
        <v>0</v>
      </c>
      <c r="AD867" s="62">
        <f aca="true" t="shared" si="3321" ref="AD867:AD868">AD868</f>
        <v>0</v>
      </c>
      <c r="AE867" s="62">
        <f aca="true" t="shared" si="3322" ref="AE867:AE868">AE868</f>
        <v>0</v>
      </c>
      <c r="AF867" s="50">
        <v>0</v>
      </c>
      <c r="AG867" s="50">
        <v>0</v>
      </c>
      <c r="AH867" s="50">
        <v>1493489.96</v>
      </c>
      <c r="AI867" s="50">
        <v>0</v>
      </c>
      <c r="AJ867" s="50">
        <v>506510.04</v>
      </c>
      <c r="AK867" s="51">
        <v>0.74674498</v>
      </c>
      <c r="AL867" s="50">
        <v>0</v>
      </c>
      <c r="AM867" s="51">
        <v>0</v>
      </c>
      <c r="AN867" s="50">
        <v>0</v>
      </c>
    </row>
    <row r="868" spans="1:40" ht="26.25" outlineLevel="7">
      <c r="A868" s="59" t="s">
        <v>434</v>
      </c>
      <c r="B868" s="60" t="s">
        <v>598</v>
      </c>
      <c r="C868" s="60" t="s">
        <v>421</v>
      </c>
      <c r="D868" s="60" t="s">
        <v>657</v>
      </c>
      <c r="E868" s="60" t="s">
        <v>33</v>
      </c>
      <c r="F868" s="61" t="s">
        <v>18</v>
      </c>
      <c r="G868" s="61"/>
      <c r="H868" s="61"/>
      <c r="I868" s="61"/>
      <c r="J868" s="61"/>
      <c r="K868" s="61"/>
      <c r="L868" s="61"/>
      <c r="M868" s="62">
        <f t="shared" si="3304"/>
        <v>200000</v>
      </c>
      <c r="N868" s="62">
        <f t="shared" si="3305"/>
        <v>200000</v>
      </c>
      <c r="O868" s="62">
        <f t="shared" si="3306"/>
        <v>0</v>
      </c>
      <c r="P868" s="62">
        <f t="shared" si="3307"/>
        <v>0</v>
      </c>
      <c r="Q868" s="62">
        <f t="shared" si="3308"/>
        <v>0</v>
      </c>
      <c r="R868" s="62">
        <f t="shared" si="3309"/>
        <v>0</v>
      </c>
      <c r="S868" s="62">
        <f t="shared" si="3310"/>
        <v>0</v>
      </c>
      <c r="T868" s="62">
        <f t="shared" si="3311"/>
        <v>0</v>
      </c>
      <c r="U868" s="62">
        <f t="shared" si="3312"/>
        <v>0</v>
      </c>
      <c r="V868" s="62">
        <f t="shared" si="3313"/>
        <v>0</v>
      </c>
      <c r="W868" s="62">
        <f t="shared" si="3314"/>
        <v>0</v>
      </c>
      <c r="X868" s="62">
        <f t="shared" si="3315"/>
        <v>0</v>
      </c>
      <c r="Y868" s="62">
        <f t="shared" si="3316"/>
        <v>0</v>
      </c>
      <c r="Z868" s="62">
        <f t="shared" si="3317"/>
        <v>0</v>
      </c>
      <c r="AA868" s="62">
        <f t="shared" si="3318"/>
        <v>0</v>
      </c>
      <c r="AB868" s="62">
        <f t="shared" si="3319"/>
        <v>0</v>
      </c>
      <c r="AC868" s="62">
        <f t="shared" si="3320"/>
        <v>0</v>
      </c>
      <c r="AD868" s="62">
        <f t="shared" si="3321"/>
        <v>0</v>
      </c>
      <c r="AE868" s="62">
        <f t="shared" si="3322"/>
        <v>0</v>
      </c>
      <c r="AF868" s="50">
        <v>0</v>
      </c>
      <c r="AG868" s="50">
        <v>0</v>
      </c>
      <c r="AH868" s="50">
        <v>1493489.96</v>
      </c>
      <c r="AI868" s="50">
        <v>0</v>
      </c>
      <c r="AJ868" s="50">
        <v>506510.04</v>
      </c>
      <c r="AK868" s="51">
        <v>0.74674498</v>
      </c>
      <c r="AL868" s="50">
        <v>0</v>
      </c>
      <c r="AM868" s="51">
        <v>0</v>
      </c>
      <c r="AN868" s="50">
        <v>0</v>
      </c>
    </row>
    <row r="869" spans="1:40" ht="26.25" outlineLevel="3">
      <c r="A869" s="59" t="s">
        <v>435</v>
      </c>
      <c r="B869" s="60" t="s">
        <v>598</v>
      </c>
      <c r="C869" s="60" t="s">
        <v>421</v>
      </c>
      <c r="D869" s="60" t="s">
        <v>657</v>
      </c>
      <c r="E869" s="60" t="s">
        <v>35</v>
      </c>
      <c r="F869" s="61" t="s">
        <v>18</v>
      </c>
      <c r="G869" s="61"/>
      <c r="H869" s="61"/>
      <c r="I869" s="61"/>
      <c r="J869" s="61"/>
      <c r="K869" s="61"/>
      <c r="L869" s="61"/>
      <c r="M869" s="62">
        <v>200000</v>
      </c>
      <c r="N869" s="62">
        <v>200000</v>
      </c>
      <c r="O869" s="63"/>
      <c r="P869" s="63"/>
      <c r="Q869" s="63"/>
      <c r="R869" s="63"/>
      <c r="S869" s="63"/>
      <c r="T869" s="63"/>
      <c r="U869" s="63"/>
      <c r="V869" s="63"/>
      <c r="W869" s="63"/>
      <c r="X869" s="63"/>
      <c r="Y869" s="63"/>
      <c r="Z869" s="63"/>
      <c r="AA869" s="63"/>
      <c r="AB869" s="63"/>
      <c r="AC869" s="63"/>
      <c r="AD869" s="63"/>
      <c r="AE869" s="71">
        <v>0</v>
      </c>
      <c r="AF869" s="50">
        <v>0</v>
      </c>
      <c r="AG869" s="50">
        <v>0</v>
      </c>
      <c r="AH869" s="50">
        <v>15350000</v>
      </c>
      <c r="AI869" s="50">
        <v>0</v>
      </c>
      <c r="AJ869" s="50">
        <v>0</v>
      </c>
      <c r="AK869" s="51">
        <v>1</v>
      </c>
      <c r="AL869" s="50">
        <v>0</v>
      </c>
      <c r="AM869" s="51">
        <v>0</v>
      </c>
      <c r="AN869" s="50">
        <v>0</v>
      </c>
    </row>
    <row r="870" spans="1:40" ht="15.75" outlineLevel="4">
      <c r="A870" s="59" t="s">
        <v>658</v>
      </c>
      <c r="B870" s="60" t="s">
        <v>598</v>
      </c>
      <c r="C870" s="60" t="s">
        <v>421</v>
      </c>
      <c r="D870" s="60" t="s">
        <v>659</v>
      </c>
      <c r="E870" s="60"/>
      <c r="F870" s="61" t="s">
        <v>18</v>
      </c>
      <c r="G870" s="61"/>
      <c r="H870" s="61"/>
      <c r="I870" s="61"/>
      <c r="J870" s="61"/>
      <c r="K870" s="61"/>
      <c r="L870" s="61"/>
      <c r="M870" s="62">
        <f>M871</f>
        <v>13400000</v>
      </c>
      <c r="N870" s="62">
        <f>N871</f>
        <v>13400000</v>
      </c>
      <c r="O870" s="62">
        <f>O871</f>
        <v>0</v>
      </c>
      <c r="P870" s="62">
        <f>P871</f>
        <v>0</v>
      </c>
      <c r="Q870" s="62">
        <f>Q871</f>
        <v>0</v>
      </c>
      <c r="R870" s="62">
        <f>R871</f>
        <v>0</v>
      </c>
      <c r="S870" s="62">
        <f>S871</f>
        <v>0</v>
      </c>
      <c r="T870" s="62">
        <f>T871</f>
        <v>0</v>
      </c>
      <c r="U870" s="62">
        <f>U871</f>
        <v>0</v>
      </c>
      <c r="V870" s="62">
        <f>V871</f>
        <v>0</v>
      </c>
      <c r="W870" s="62">
        <f>W871</f>
        <v>0</v>
      </c>
      <c r="X870" s="62">
        <f>X871</f>
        <v>0</v>
      </c>
      <c r="Y870" s="62">
        <f>Y871</f>
        <v>0</v>
      </c>
      <c r="Z870" s="62">
        <f>Z871</f>
        <v>0</v>
      </c>
      <c r="AA870" s="62">
        <f>AA871</f>
        <v>0</v>
      </c>
      <c r="AB870" s="62">
        <f>AB871</f>
        <v>0</v>
      </c>
      <c r="AC870" s="62">
        <f>AC871</f>
        <v>0</v>
      </c>
      <c r="AD870" s="62">
        <f>AD871</f>
        <v>0</v>
      </c>
      <c r="AE870" s="62">
        <f>AE871</f>
        <v>12424654.83</v>
      </c>
      <c r="AF870" s="50">
        <v>0</v>
      </c>
      <c r="AG870" s="50">
        <v>0</v>
      </c>
      <c r="AH870" s="50">
        <v>15350000</v>
      </c>
      <c r="AI870" s="50">
        <v>0</v>
      </c>
      <c r="AJ870" s="50">
        <v>0</v>
      </c>
      <c r="AK870" s="51">
        <v>1</v>
      </c>
      <c r="AL870" s="50">
        <v>0</v>
      </c>
      <c r="AM870" s="51">
        <v>0</v>
      </c>
      <c r="AN870" s="50">
        <v>0</v>
      </c>
    </row>
    <row r="871" spans="1:40" ht="26.25" outlineLevel="5">
      <c r="A871" s="59" t="s">
        <v>660</v>
      </c>
      <c r="B871" s="60" t="s">
        <v>598</v>
      </c>
      <c r="C871" s="60" t="s">
        <v>421</v>
      </c>
      <c r="D871" s="60" t="s">
        <v>661</v>
      </c>
      <c r="E871" s="60"/>
      <c r="F871" s="61" t="s">
        <v>18</v>
      </c>
      <c r="G871" s="61"/>
      <c r="H871" s="61"/>
      <c r="I871" s="61"/>
      <c r="J871" s="61"/>
      <c r="K871" s="61"/>
      <c r="L871" s="61"/>
      <c r="M871" s="62">
        <f>M872+M874</f>
        <v>13400000</v>
      </c>
      <c r="N871" s="62">
        <f>N872+N874</f>
        <v>13400000</v>
      </c>
      <c r="O871" s="62">
        <f>O872+O874</f>
        <v>0</v>
      </c>
      <c r="P871" s="62">
        <f>P872+P874</f>
        <v>0</v>
      </c>
      <c r="Q871" s="62">
        <f>Q872+Q874</f>
        <v>0</v>
      </c>
      <c r="R871" s="62">
        <f>R872+R874</f>
        <v>0</v>
      </c>
      <c r="S871" s="62">
        <f>S872+S874</f>
        <v>0</v>
      </c>
      <c r="T871" s="62">
        <f>T872+T874</f>
        <v>0</v>
      </c>
      <c r="U871" s="62">
        <f>U872+U874</f>
        <v>0</v>
      </c>
      <c r="V871" s="62">
        <f>V872+V874</f>
        <v>0</v>
      </c>
      <c r="W871" s="62">
        <f>W872+W874</f>
        <v>0</v>
      </c>
      <c r="X871" s="62">
        <f>X872+X874</f>
        <v>0</v>
      </c>
      <c r="Y871" s="62">
        <f>Y872+Y874</f>
        <v>0</v>
      </c>
      <c r="Z871" s="62">
        <f>Z872+Z874</f>
        <v>0</v>
      </c>
      <c r="AA871" s="62">
        <f>AA872+AA874</f>
        <v>0</v>
      </c>
      <c r="AB871" s="62">
        <f>AB872+AB874</f>
        <v>0</v>
      </c>
      <c r="AC871" s="62">
        <f>AC872+AC874</f>
        <v>0</v>
      </c>
      <c r="AD871" s="62">
        <f>AD872+AD874</f>
        <v>0</v>
      </c>
      <c r="AE871" s="62">
        <f>AE872+AE874</f>
        <v>12424654.83</v>
      </c>
      <c r="AF871" s="50">
        <v>0</v>
      </c>
      <c r="AG871" s="50">
        <v>0</v>
      </c>
      <c r="AH871" s="50">
        <v>15350000</v>
      </c>
      <c r="AI871" s="50">
        <v>0</v>
      </c>
      <c r="AJ871" s="50">
        <v>0</v>
      </c>
      <c r="AK871" s="51">
        <v>1</v>
      </c>
      <c r="AL871" s="50">
        <v>0</v>
      </c>
      <c r="AM871" s="51">
        <v>0</v>
      </c>
      <c r="AN871" s="50">
        <v>0</v>
      </c>
    </row>
    <row r="872" spans="1:40" ht="26.25" outlineLevel="6">
      <c r="A872" s="59" t="s">
        <v>434</v>
      </c>
      <c r="B872" s="60" t="s">
        <v>598</v>
      </c>
      <c r="C872" s="60" t="s">
        <v>421</v>
      </c>
      <c r="D872" s="60" t="s">
        <v>661</v>
      </c>
      <c r="E872" s="60" t="s">
        <v>33</v>
      </c>
      <c r="F872" s="61" t="s">
        <v>18</v>
      </c>
      <c r="G872" s="61"/>
      <c r="H872" s="61"/>
      <c r="I872" s="61"/>
      <c r="J872" s="61"/>
      <c r="K872" s="61"/>
      <c r="L872" s="61"/>
      <c r="M872" s="62">
        <f>M873</f>
        <v>146715</v>
      </c>
      <c r="N872" s="62">
        <f>N873</f>
        <v>146715</v>
      </c>
      <c r="O872" s="62">
        <f>O873</f>
        <v>0</v>
      </c>
      <c r="P872" s="62">
        <f>P873</f>
        <v>0</v>
      </c>
      <c r="Q872" s="62">
        <f>Q873</f>
        <v>0</v>
      </c>
      <c r="R872" s="62">
        <f>R873</f>
        <v>0</v>
      </c>
      <c r="S872" s="62">
        <f>S873</f>
        <v>0</v>
      </c>
      <c r="T872" s="62">
        <f>T873</f>
        <v>0</v>
      </c>
      <c r="U872" s="62">
        <f>U873</f>
        <v>0</v>
      </c>
      <c r="V872" s="62">
        <f>V873</f>
        <v>0</v>
      </c>
      <c r="W872" s="62">
        <f>W873</f>
        <v>0</v>
      </c>
      <c r="X872" s="62">
        <f>X873</f>
        <v>0</v>
      </c>
      <c r="Y872" s="62">
        <f>Y873</f>
        <v>0</v>
      </c>
      <c r="Z872" s="62">
        <f>Z873</f>
        <v>0</v>
      </c>
      <c r="AA872" s="62">
        <f>AA873</f>
        <v>0</v>
      </c>
      <c r="AB872" s="62">
        <f>AB873</f>
        <v>0</v>
      </c>
      <c r="AC872" s="62">
        <f>AC873</f>
        <v>0</v>
      </c>
      <c r="AD872" s="62">
        <f>AD873</f>
        <v>0</v>
      </c>
      <c r="AE872" s="62">
        <f>AE873</f>
        <v>123016.38</v>
      </c>
      <c r="AF872" s="50">
        <v>0</v>
      </c>
      <c r="AG872" s="50">
        <v>0</v>
      </c>
      <c r="AH872" s="50">
        <v>15350000</v>
      </c>
      <c r="AI872" s="50">
        <v>0</v>
      </c>
      <c r="AJ872" s="50">
        <v>0</v>
      </c>
      <c r="AK872" s="51">
        <v>1</v>
      </c>
      <c r="AL872" s="50">
        <v>0</v>
      </c>
      <c r="AM872" s="51">
        <v>0</v>
      </c>
      <c r="AN872" s="50">
        <v>0</v>
      </c>
    </row>
    <row r="873" spans="1:40" ht="26.25" outlineLevel="7">
      <c r="A873" s="59" t="s">
        <v>435</v>
      </c>
      <c r="B873" s="60" t="s">
        <v>598</v>
      </c>
      <c r="C873" s="60" t="s">
        <v>421</v>
      </c>
      <c r="D873" s="60" t="s">
        <v>661</v>
      </c>
      <c r="E873" s="60" t="s">
        <v>35</v>
      </c>
      <c r="F873" s="61" t="s">
        <v>18</v>
      </c>
      <c r="G873" s="61"/>
      <c r="H873" s="61"/>
      <c r="I873" s="61"/>
      <c r="J873" s="61"/>
      <c r="K873" s="61"/>
      <c r="L873" s="61"/>
      <c r="M873" s="62">
        <v>146715</v>
      </c>
      <c r="N873" s="62">
        <v>146715</v>
      </c>
      <c r="O873" s="63"/>
      <c r="P873" s="63"/>
      <c r="Q873" s="63"/>
      <c r="R873" s="63"/>
      <c r="S873" s="63"/>
      <c r="T873" s="63"/>
      <c r="U873" s="63"/>
      <c r="V873" s="63"/>
      <c r="W873" s="63"/>
      <c r="X873" s="63"/>
      <c r="Y873" s="63"/>
      <c r="Z873" s="63"/>
      <c r="AA873" s="63"/>
      <c r="AB873" s="63"/>
      <c r="AC873" s="63"/>
      <c r="AD873" s="63"/>
      <c r="AE873" s="62">
        <v>123016.38</v>
      </c>
      <c r="AF873" s="50">
        <v>0</v>
      </c>
      <c r="AG873" s="50">
        <v>0</v>
      </c>
      <c r="AH873" s="50">
        <v>15350000</v>
      </c>
      <c r="AI873" s="50">
        <v>0</v>
      </c>
      <c r="AJ873" s="50">
        <v>0</v>
      </c>
      <c r="AK873" s="51">
        <v>1</v>
      </c>
      <c r="AL873" s="50">
        <v>0</v>
      </c>
      <c r="AM873" s="51">
        <v>0</v>
      </c>
      <c r="AN873" s="50">
        <v>0</v>
      </c>
    </row>
    <row r="874" spans="1:40" ht="15.75" outlineLevel="7">
      <c r="A874" s="59" t="s">
        <v>614</v>
      </c>
      <c r="B874" s="60" t="s">
        <v>598</v>
      </c>
      <c r="C874" s="60" t="s">
        <v>421</v>
      </c>
      <c r="D874" s="60" t="s">
        <v>661</v>
      </c>
      <c r="E874" s="60" t="s">
        <v>148</v>
      </c>
      <c r="F874" s="61" t="s">
        <v>18</v>
      </c>
      <c r="G874" s="61"/>
      <c r="H874" s="61"/>
      <c r="I874" s="61"/>
      <c r="J874" s="61"/>
      <c r="K874" s="61"/>
      <c r="L874" s="61"/>
      <c r="M874" s="62">
        <f>M875</f>
        <v>13253285</v>
      </c>
      <c r="N874" s="62">
        <f>N875</f>
        <v>13253285</v>
      </c>
      <c r="O874" s="62">
        <f>O875</f>
        <v>0</v>
      </c>
      <c r="P874" s="62">
        <f>P875</f>
        <v>0</v>
      </c>
      <c r="Q874" s="62">
        <f>Q875</f>
        <v>0</v>
      </c>
      <c r="R874" s="62">
        <f>R875</f>
        <v>0</v>
      </c>
      <c r="S874" s="62">
        <f>S875</f>
        <v>0</v>
      </c>
      <c r="T874" s="62">
        <f>T875</f>
        <v>0</v>
      </c>
      <c r="U874" s="62">
        <f>U875</f>
        <v>0</v>
      </c>
      <c r="V874" s="62">
        <f>V875</f>
        <v>0</v>
      </c>
      <c r="W874" s="62">
        <f>W875</f>
        <v>0</v>
      </c>
      <c r="X874" s="62">
        <f>X875</f>
        <v>0</v>
      </c>
      <c r="Y874" s="62">
        <f>Y875</f>
        <v>0</v>
      </c>
      <c r="Z874" s="62">
        <f>Z875</f>
        <v>0</v>
      </c>
      <c r="AA874" s="62">
        <f>AA875</f>
        <v>0</v>
      </c>
      <c r="AB874" s="62">
        <f>AB875</f>
        <v>0</v>
      </c>
      <c r="AC874" s="62">
        <f>AC875</f>
        <v>0</v>
      </c>
      <c r="AD874" s="62">
        <f>AD875</f>
        <v>0</v>
      </c>
      <c r="AE874" s="62">
        <f>AE875</f>
        <v>12301638.45</v>
      </c>
      <c r="AF874" s="50">
        <v>0</v>
      </c>
      <c r="AG874" s="50">
        <v>0</v>
      </c>
      <c r="AH874" s="50">
        <v>15350000</v>
      </c>
      <c r="AI874" s="50">
        <v>0</v>
      </c>
      <c r="AJ874" s="50">
        <v>0</v>
      </c>
      <c r="AK874" s="51">
        <v>1</v>
      </c>
      <c r="AL874" s="50">
        <v>0</v>
      </c>
      <c r="AM874" s="51">
        <v>0</v>
      </c>
      <c r="AN874" s="50">
        <v>0</v>
      </c>
    </row>
    <row r="875" spans="1:40" ht="26.25">
      <c r="A875" s="59" t="s">
        <v>634</v>
      </c>
      <c r="B875" s="60" t="s">
        <v>598</v>
      </c>
      <c r="C875" s="60" t="s">
        <v>421</v>
      </c>
      <c r="D875" s="60" t="s">
        <v>661</v>
      </c>
      <c r="E875" s="60" t="s">
        <v>635</v>
      </c>
      <c r="F875" s="61" t="s">
        <v>18</v>
      </c>
      <c r="G875" s="61"/>
      <c r="H875" s="61"/>
      <c r="I875" s="61"/>
      <c r="J875" s="61"/>
      <c r="K875" s="61"/>
      <c r="L875" s="61"/>
      <c r="M875" s="62">
        <v>13253285</v>
      </c>
      <c r="N875" s="62">
        <v>13253285</v>
      </c>
      <c r="O875" s="62"/>
      <c r="P875" s="62"/>
      <c r="Q875" s="62"/>
      <c r="R875" s="62"/>
      <c r="S875" s="62"/>
      <c r="T875" s="62"/>
      <c r="U875" s="62"/>
      <c r="V875" s="62"/>
      <c r="W875" s="62"/>
      <c r="X875" s="62"/>
      <c r="Y875" s="62"/>
      <c r="Z875" s="62"/>
      <c r="AA875" s="62"/>
      <c r="AB875" s="62"/>
      <c r="AC875" s="62"/>
      <c r="AD875" s="62"/>
      <c r="AE875" s="62">
        <v>12301638.45</v>
      </c>
      <c r="AF875" s="50">
        <v>0</v>
      </c>
      <c r="AG875" s="50">
        <v>0</v>
      </c>
      <c r="AH875" s="50">
        <v>25624780.76</v>
      </c>
      <c r="AI875" s="50">
        <v>0</v>
      </c>
      <c r="AJ875" s="50">
        <v>2446219.24</v>
      </c>
      <c r="AK875" s="51">
        <v>0.9128559994300167</v>
      </c>
      <c r="AL875" s="50">
        <v>0</v>
      </c>
      <c r="AM875" s="51">
        <v>0</v>
      </c>
      <c r="AN875" s="50">
        <v>0</v>
      </c>
    </row>
    <row r="876" spans="1:40" ht="15.75" outlineLevel="5">
      <c r="A876" s="52" t="s">
        <v>662</v>
      </c>
      <c r="B876" s="53" t="s">
        <v>598</v>
      </c>
      <c r="C876" s="53" t="s">
        <v>663</v>
      </c>
      <c r="D876" s="53"/>
      <c r="E876" s="53"/>
      <c r="F876" s="54" t="s">
        <v>18</v>
      </c>
      <c r="G876" s="54"/>
      <c r="H876" s="54"/>
      <c r="I876" s="54"/>
      <c r="J876" s="54"/>
      <c r="K876" s="54"/>
      <c r="L876" s="54"/>
      <c r="M876" s="55">
        <f>M877</f>
        <v>426901059.8</v>
      </c>
      <c r="N876" s="55">
        <f>N877</f>
        <v>417328979.78000003</v>
      </c>
      <c r="O876" s="55">
        <f>O877</f>
        <v>24136989.2</v>
      </c>
      <c r="P876" s="55">
        <f>P877</f>
        <v>24136989.2</v>
      </c>
      <c r="Q876" s="55">
        <f>Q877</f>
        <v>24136989.2</v>
      </c>
      <c r="R876" s="55">
        <f>R877</f>
        <v>24136989.2</v>
      </c>
      <c r="S876" s="55">
        <f>S877</f>
        <v>24136989.2</v>
      </c>
      <c r="T876" s="55">
        <f>T877</f>
        <v>24136989.2</v>
      </c>
      <c r="U876" s="55">
        <f>U877</f>
        <v>24136989.2</v>
      </c>
      <c r="V876" s="55">
        <f>V877</f>
        <v>24136989.2</v>
      </c>
      <c r="W876" s="55">
        <f>W877</f>
        <v>24136989.2</v>
      </c>
      <c r="X876" s="55">
        <f>X877</f>
        <v>24136989.2</v>
      </c>
      <c r="Y876" s="55">
        <f>Y877</f>
        <v>24136989.2</v>
      </c>
      <c r="Z876" s="55">
        <f>Z877</f>
        <v>24136989.2</v>
      </c>
      <c r="AA876" s="55">
        <f>AA877</f>
        <v>24136989.2</v>
      </c>
      <c r="AB876" s="55">
        <f>AB877</f>
        <v>24136989.2</v>
      </c>
      <c r="AC876" s="55">
        <f>AC877</f>
        <v>24136989.2</v>
      </c>
      <c r="AD876" s="55">
        <f>AD877</f>
        <v>24136989.2</v>
      </c>
      <c r="AE876" s="55">
        <f>AE877</f>
        <v>406403218.89</v>
      </c>
      <c r="AF876" s="50">
        <v>0</v>
      </c>
      <c r="AG876" s="50">
        <v>0</v>
      </c>
      <c r="AH876" s="50">
        <v>25624780.76</v>
      </c>
      <c r="AI876" s="50">
        <v>0</v>
      </c>
      <c r="AJ876" s="50">
        <v>2446219.24</v>
      </c>
      <c r="AK876" s="51">
        <v>0.9128559994300167</v>
      </c>
      <c r="AL876" s="50">
        <v>0</v>
      </c>
      <c r="AM876" s="51">
        <v>0</v>
      </c>
      <c r="AN876" s="50">
        <v>0</v>
      </c>
    </row>
    <row r="877" spans="1:40" ht="26.25" outlineLevel="6">
      <c r="A877" s="59" t="s">
        <v>422</v>
      </c>
      <c r="B877" s="60" t="s">
        <v>598</v>
      </c>
      <c r="C877" s="60" t="s">
        <v>663</v>
      </c>
      <c r="D877" s="60" t="s">
        <v>423</v>
      </c>
      <c r="E877" s="60"/>
      <c r="F877" s="61" t="s">
        <v>18</v>
      </c>
      <c r="G877" s="61"/>
      <c r="H877" s="61"/>
      <c r="I877" s="61"/>
      <c r="J877" s="61"/>
      <c r="K877" s="61"/>
      <c r="L877" s="61"/>
      <c r="M877" s="62">
        <f>M878+M913</f>
        <v>426901059.8</v>
      </c>
      <c r="N877" s="62">
        <f>N878+N913</f>
        <v>417328979.78000003</v>
      </c>
      <c r="O877" s="62">
        <f>O878+O913</f>
        <v>24136989.2</v>
      </c>
      <c r="P877" s="62">
        <f>P878+P913</f>
        <v>24136989.2</v>
      </c>
      <c r="Q877" s="62">
        <f>Q878+Q913</f>
        <v>24136989.2</v>
      </c>
      <c r="R877" s="62">
        <f>R878+R913</f>
        <v>24136989.2</v>
      </c>
      <c r="S877" s="62">
        <f>S878+S913</f>
        <v>24136989.2</v>
      </c>
      <c r="T877" s="62">
        <f>T878+T913</f>
        <v>24136989.2</v>
      </c>
      <c r="U877" s="62">
        <f>U878+U913</f>
        <v>24136989.2</v>
      </c>
      <c r="V877" s="62">
        <f>V878+V913</f>
        <v>24136989.2</v>
      </c>
      <c r="W877" s="62">
        <f>W878+W913</f>
        <v>24136989.2</v>
      </c>
      <c r="X877" s="62">
        <f>X878+X913</f>
        <v>24136989.2</v>
      </c>
      <c r="Y877" s="62">
        <f>Y878+Y913</f>
        <v>24136989.2</v>
      </c>
      <c r="Z877" s="62">
        <f>Z878+Z913</f>
        <v>24136989.2</v>
      </c>
      <c r="AA877" s="62">
        <f>AA878+AA913</f>
        <v>24136989.2</v>
      </c>
      <c r="AB877" s="62">
        <f>AB878+AB913</f>
        <v>24136989.2</v>
      </c>
      <c r="AC877" s="62">
        <f>AC878+AC913</f>
        <v>24136989.2</v>
      </c>
      <c r="AD877" s="62">
        <f>AD878+AD913</f>
        <v>24136989.2</v>
      </c>
      <c r="AE877" s="62">
        <f>AE878+AE913</f>
        <v>406403218.89</v>
      </c>
      <c r="AF877" s="50">
        <v>0</v>
      </c>
      <c r="AG877" s="50">
        <v>0</v>
      </c>
      <c r="AH877" s="50">
        <v>25624780.76</v>
      </c>
      <c r="AI877" s="50">
        <v>0</v>
      </c>
      <c r="AJ877" s="50">
        <v>2446219.24</v>
      </c>
      <c r="AK877" s="51">
        <v>0.9128559994300167</v>
      </c>
      <c r="AL877" s="50">
        <v>0</v>
      </c>
      <c r="AM877" s="51">
        <v>0</v>
      </c>
      <c r="AN877" s="50">
        <v>0</v>
      </c>
    </row>
    <row r="878" spans="1:40" ht="38.25" outlineLevel="7">
      <c r="A878" s="59" t="s">
        <v>430</v>
      </c>
      <c r="B878" s="60" t="s">
        <v>598</v>
      </c>
      <c r="C878" s="60" t="s">
        <v>663</v>
      </c>
      <c r="D878" s="60" t="s">
        <v>431</v>
      </c>
      <c r="E878" s="60"/>
      <c r="F878" s="61" t="s">
        <v>18</v>
      </c>
      <c r="G878" s="61"/>
      <c r="H878" s="61"/>
      <c r="I878" s="61"/>
      <c r="J878" s="61"/>
      <c r="K878" s="61"/>
      <c r="L878" s="61"/>
      <c r="M878" s="62">
        <f>M879+M884+M887+M899+M904+M907+M890+M893+M896+M910</f>
        <v>407392454.6</v>
      </c>
      <c r="N878" s="62">
        <f>N879+N884+N887+N899+N904+N907+N890+N893+N896+N910</f>
        <v>397820374.58000004</v>
      </c>
      <c r="O878" s="62">
        <f>O879+O884+O887+O899+O904+O907+O890+O893+O896+O910</f>
        <v>4628384</v>
      </c>
      <c r="P878" s="62">
        <f>P879+P884+P887+P899+P904+P907+P890+P893+P896+P910</f>
        <v>4628384</v>
      </c>
      <c r="Q878" s="62">
        <f>Q879+Q884+Q887+Q899+Q904+Q907+Q890+Q893+Q896+Q910</f>
        <v>4628384</v>
      </c>
      <c r="R878" s="62">
        <f>R879+R884+R887+R899+R904+R907+R890+R893+R896+R910</f>
        <v>4628384</v>
      </c>
      <c r="S878" s="62">
        <f>S879+S884+S887+S899+S904+S907+S890+S893+S896+S910</f>
        <v>4628384</v>
      </c>
      <c r="T878" s="62">
        <f>T879+T884+T887+T899+T904+T907+T890+T893+T896+T910</f>
        <v>4628384</v>
      </c>
      <c r="U878" s="62">
        <f>U879+U884+U887+U899+U904+U907+U890+U893+U896+U910</f>
        <v>4628384</v>
      </c>
      <c r="V878" s="62">
        <f>V879+V884+V887+V899+V904+V907+V890+V893+V896+V910</f>
        <v>4628384</v>
      </c>
      <c r="W878" s="62">
        <f>W879+W884+W887+W899+W904+W907+W890+W893+W896+W910</f>
        <v>4628384</v>
      </c>
      <c r="X878" s="62">
        <f>X879+X884+X887+X899+X904+X907+X890+X893+X896+X910</f>
        <v>4628384</v>
      </c>
      <c r="Y878" s="62">
        <f>Y879+Y884+Y887+Y899+Y904+Y907+Y890+Y893+Y896+Y910</f>
        <v>4628384</v>
      </c>
      <c r="Z878" s="62">
        <f>Z879+Z884+Z887+Z899+Z904+Z907+Z890+Z893+Z896+Z910</f>
        <v>4628384</v>
      </c>
      <c r="AA878" s="62">
        <f>AA879+AA884+AA887+AA899+AA904+AA907+AA890+AA893+AA896+AA910</f>
        <v>4628384</v>
      </c>
      <c r="AB878" s="62">
        <f>AB879+AB884+AB887+AB899+AB904+AB907+AB890+AB893+AB896+AB910</f>
        <v>4628384</v>
      </c>
      <c r="AC878" s="62">
        <f>AC879+AC884+AC887+AC899+AC904+AC907+AC890+AC893+AC896+AC910</f>
        <v>4628384</v>
      </c>
      <c r="AD878" s="62">
        <f>AD879+AD884+AD887+AD899+AD904+AD907+AD890+AD893+AD896+AD910</f>
        <v>4628384</v>
      </c>
      <c r="AE878" s="62">
        <f>AE879+AE884+AE887+AE899+AE904+AE907+AE890+AE893+AE896+AE910</f>
        <v>386894613.69</v>
      </c>
      <c r="AF878" s="50">
        <v>0</v>
      </c>
      <c r="AG878" s="50">
        <v>0</v>
      </c>
      <c r="AH878" s="50">
        <v>23422544.46</v>
      </c>
      <c r="AI878" s="50">
        <v>0</v>
      </c>
      <c r="AJ878" s="50">
        <v>960775.54</v>
      </c>
      <c r="AK878" s="51">
        <v>0.960597017141226</v>
      </c>
      <c r="AL878" s="50">
        <v>0</v>
      </c>
      <c r="AM878" s="51">
        <v>0</v>
      </c>
      <c r="AN878" s="50">
        <v>0</v>
      </c>
    </row>
    <row r="879" spans="1:40" ht="26.25" outlineLevel="7">
      <c r="A879" s="59" t="s">
        <v>664</v>
      </c>
      <c r="B879" s="60" t="s">
        <v>598</v>
      </c>
      <c r="C879" s="60" t="s">
        <v>663</v>
      </c>
      <c r="D879" s="60" t="s">
        <v>665</v>
      </c>
      <c r="E879" s="60"/>
      <c r="F879" s="61" t="s">
        <v>18</v>
      </c>
      <c r="G879" s="61"/>
      <c r="H879" s="61"/>
      <c r="I879" s="61"/>
      <c r="J879" s="61"/>
      <c r="K879" s="61"/>
      <c r="L879" s="61"/>
      <c r="M879" s="62">
        <f>M880+M882</f>
        <v>24668562</v>
      </c>
      <c r="N879" s="62">
        <f>N880+N882</f>
        <v>24668562</v>
      </c>
      <c r="O879" s="62">
        <f>O880+O882</f>
        <v>0</v>
      </c>
      <c r="P879" s="62">
        <f>P880+P882</f>
        <v>0</v>
      </c>
      <c r="Q879" s="62">
        <f>Q880+Q882</f>
        <v>0</v>
      </c>
      <c r="R879" s="62">
        <f>R880+R882</f>
        <v>0</v>
      </c>
      <c r="S879" s="62">
        <f>S880+S882</f>
        <v>0</v>
      </c>
      <c r="T879" s="62">
        <f>T880+T882</f>
        <v>0</v>
      </c>
      <c r="U879" s="62">
        <f>U880+U882</f>
        <v>0</v>
      </c>
      <c r="V879" s="62">
        <f>V880+V882</f>
        <v>0</v>
      </c>
      <c r="W879" s="62">
        <f>W880+W882</f>
        <v>0</v>
      </c>
      <c r="X879" s="62">
        <f>X880+X882</f>
        <v>0</v>
      </c>
      <c r="Y879" s="62">
        <f>Y880+Y882</f>
        <v>0</v>
      </c>
      <c r="Z879" s="62">
        <f>Z880+Z882</f>
        <v>0</v>
      </c>
      <c r="AA879" s="62">
        <f>AA880+AA882</f>
        <v>0</v>
      </c>
      <c r="AB879" s="62">
        <f>AB880+AB882</f>
        <v>0</v>
      </c>
      <c r="AC879" s="62">
        <f>AC880+AC882</f>
        <v>0</v>
      </c>
      <c r="AD879" s="62">
        <f>AD880+AD882</f>
        <v>0</v>
      </c>
      <c r="AE879" s="62">
        <f>AE880+AE882</f>
        <v>21284569.78</v>
      </c>
      <c r="AF879" s="50">
        <v>0</v>
      </c>
      <c r="AG879" s="50">
        <v>0</v>
      </c>
      <c r="AH879" s="50">
        <v>23422544.46</v>
      </c>
      <c r="AI879" s="50">
        <v>0</v>
      </c>
      <c r="AJ879" s="50">
        <v>960775.54</v>
      </c>
      <c r="AK879" s="51">
        <v>0.960597017141226</v>
      </c>
      <c r="AL879" s="50">
        <v>0</v>
      </c>
      <c r="AM879" s="51">
        <v>0</v>
      </c>
      <c r="AN879" s="50">
        <v>0</v>
      </c>
    </row>
    <row r="880" spans="1:40" ht="26.25" outlineLevel="7">
      <c r="A880" s="59" t="s">
        <v>434</v>
      </c>
      <c r="B880" s="60" t="s">
        <v>598</v>
      </c>
      <c r="C880" s="60" t="s">
        <v>663</v>
      </c>
      <c r="D880" s="60" t="s">
        <v>665</v>
      </c>
      <c r="E880" s="60" t="s">
        <v>33</v>
      </c>
      <c r="F880" s="61" t="s">
        <v>18</v>
      </c>
      <c r="G880" s="61"/>
      <c r="H880" s="61"/>
      <c r="I880" s="61"/>
      <c r="J880" s="61"/>
      <c r="K880" s="61"/>
      <c r="L880" s="61"/>
      <c r="M880" s="62">
        <f>M881</f>
        <v>1084065</v>
      </c>
      <c r="N880" s="62">
        <f>N881</f>
        <v>1084065</v>
      </c>
      <c r="O880" s="62">
        <f>O881</f>
        <v>0</v>
      </c>
      <c r="P880" s="62">
        <f>P881</f>
        <v>0</v>
      </c>
      <c r="Q880" s="62">
        <f>Q881</f>
        <v>0</v>
      </c>
      <c r="R880" s="62">
        <f>R881</f>
        <v>0</v>
      </c>
      <c r="S880" s="62">
        <f>S881</f>
        <v>0</v>
      </c>
      <c r="T880" s="62">
        <f>T881</f>
        <v>0</v>
      </c>
      <c r="U880" s="62">
        <f>U881</f>
        <v>0</v>
      </c>
      <c r="V880" s="62">
        <f>V881</f>
        <v>0</v>
      </c>
      <c r="W880" s="62">
        <f>W881</f>
        <v>0</v>
      </c>
      <c r="X880" s="62">
        <f>X881</f>
        <v>0</v>
      </c>
      <c r="Y880" s="62">
        <f>Y881</f>
        <v>0</v>
      </c>
      <c r="Z880" s="62">
        <f>Z881</f>
        <v>0</v>
      </c>
      <c r="AA880" s="62">
        <f>AA881</f>
        <v>0</v>
      </c>
      <c r="AB880" s="62">
        <f>AB881</f>
        <v>0</v>
      </c>
      <c r="AC880" s="62">
        <f>AC881</f>
        <v>0</v>
      </c>
      <c r="AD880" s="62">
        <f>AD881</f>
        <v>0</v>
      </c>
      <c r="AE880" s="62">
        <f>AE881</f>
        <v>959258.87</v>
      </c>
      <c r="AF880" s="50">
        <v>0</v>
      </c>
      <c r="AG880" s="50">
        <v>0</v>
      </c>
      <c r="AH880" s="50">
        <v>2199450.86</v>
      </c>
      <c r="AI880" s="50">
        <v>0</v>
      </c>
      <c r="AJ880" s="50">
        <v>1478229.14</v>
      </c>
      <c r="AK880" s="51">
        <v>0.5980538981096778</v>
      </c>
      <c r="AL880" s="50">
        <v>0</v>
      </c>
      <c r="AM880" s="51">
        <v>0</v>
      </c>
      <c r="AN880" s="50">
        <v>0</v>
      </c>
    </row>
    <row r="881" spans="1:40" ht="26.25" outlineLevel="7">
      <c r="A881" s="59" t="s">
        <v>435</v>
      </c>
      <c r="B881" s="60" t="s">
        <v>598</v>
      </c>
      <c r="C881" s="60" t="s">
        <v>663</v>
      </c>
      <c r="D881" s="60" t="s">
        <v>665</v>
      </c>
      <c r="E881" s="60" t="s">
        <v>35</v>
      </c>
      <c r="F881" s="61" t="s">
        <v>18</v>
      </c>
      <c r="G881" s="61"/>
      <c r="H881" s="61"/>
      <c r="I881" s="61"/>
      <c r="J881" s="61"/>
      <c r="K881" s="61"/>
      <c r="L881" s="61"/>
      <c r="M881" s="62">
        <v>1084065</v>
      </c>
      <c r="N881" s="62">
        <v>1084065</v>
      </c>
      <c r="O881" s="62"/>
      <c r="P881" s="62"/>
      <c r="Q881" s="62"/>
      <c r="R881" s="62"/>
      <c r="S881" s="62"/>
      <c r="T881" s="62"/>
      <c r="U881" s="62"/>
      <c r="V881" s="62"/>
      <c r="W881" s="62"/>
      <c r="X881" s="62"/>
      <c r="Y881" s="62"/>
      <c r="Z881" s="62"/>
      <c r="AA881" s="62"/>
      <c r="AB881" s="62"/>
      <c r="AC881" s="62"/>
      <c r="AD881" s="62"/>
      <c r="AE881" s="62">
        <v>959258.87</v>
      </c>
      <c r="AF881" s="50">
        <v>0</v>
      </c>
      <c r="AG881" s="50">
        <v>0</v>
      </c>
      <c r="AH881" s="50">
        <v>2199450.86</v>
      </c>
      <c r="AI881" s="50">
        <v>0</v>
      </c>
      <c r="AJ881" s="50">
        <v>1478229.14</v>
      </c>
      <c r="AK881" s="51">
        <v>0.5980538981096778</v>
      </c>
      <c r="AL881" s="50">
        <v>0</v>
      </c>
      <c r="AM881" s="51">
        <v>0</v>
      </c>
      <c r="AN881" s="50">
        <v>0</v>
      </c>
    </row>
    <row r="882" spans="1:40" ht="15.75" outlineLevel="7">
      <c r="A882" s="59" t="s">
        <v>614</v>
      </c>
      <c r="B882" s="60" t="s">
        <v>598</v>
      </c>
      <c r="C882" s="60" t="s">
        <v>663</v>
      </c>
      <c r="D882" s="60" t="s">
        <v>665</v>
      </c>
      <c r="E882" s="60" t="s">
        <v>148</v>
      </c>
      <c r="F882" s="61" t="s">
        <v>18</v>
      </c>
      <c r="G882" s="61"/>
      <c r="H882" s="61"/>
      <c r="I882" s="61"/>
      <c r="J882" s="61"/>
      <c r="K882" s="61"/>
      <c r="L882" s="61"/>
      <c r="M882" s="62">
        <f>M883</f>
        <v>23584497</v>
      </c>
      <c r="N882" s="62">
        <f>N883</f>
        <v>23584497</v>
      </c>
      <c r="O882" s="62">
        <f>O883</f>
        <v>0</v>
      </c>
      <c r="P882" s="62">
        <f>P883</f>
        <v>0</v>
      </c>
      <c r="Q882" s="62">
        <f>Q883</f>
        <v>0</v>
      </c>
      <c r="R882" s="62">
        <f>R883</f>
        <v>0</v>
      </c>
      <c r="S882" s="62">
        <f>S883</f>
        <v>0</v>
      </c>
      <c r="T882" s="62">
        <f>T883</f>
        <v>0</v>
      </c>
      <c r="U882" s="62">
        <f>U883</f>
        <v>0</v>
      </c>
      <c r="V882" s="62">
        <f>V883</f>
        <v>0</v>
      </c>
      <c r="W882" s="62">
        <f>W883</f>
        <v>0</v>
      </c>
      <c r="X882" s="62">
        <f>X883</f>
        <v>0</v>
      </c>
      <c r="Y882" s="62">
        <f>Y883</f>
        <v>0</v>
      </c>
      <c r="Z882" s="62">
        <f>Z883</f>
        <v>0</v>
      </c>
      <c r="AA882" s="62">
        <f>AA883</f>
        <v>0</v>
      </c>
      <c r="AB882" s="62">
        <f>AB883</f>
        <v>0</v>
      </c>
      <c r="AC882" s="62">
        <f>AC883</f>
        <v>0</v>
      </c>
      <c r="AD882" s="62">
        <f>AD883</f>
        <v>0</v>
      </c>
      <c r="AE882" s="62">
        <f>AE883</f>
        <v>20325310.91</v>
      </c>
      <c r="AF882" s="50">
        <v>0</v>
      </c>
      <c r="AG882" s="50">
        <v>0</v>
      </c>
      <c r="AH882" s="50">
        <v>2785.44</v>
      </c>
      <c r="AI882" s="50">
        <v>0</v>
      </c>
      <c r="AJ882" s="50">
        <v>7214.56</v>
      </c>
      <c r="AK882" s="51">
        <v>0.278544</v>
      </c>
      <c r="AL882" s="50">
        <v>0</v>
      </c>
      <c r="AM882" s="51">
        <v>0</v>
      </c>
      <c r="AN882" s="50">
        <v>0</v>
      </c>
    </row>
    <row r="883" spans="1:40" ht="26.25" outlineLevel="7">
      <c r="A883" s="59" t="s">
        <v>615</v>
      </c>
      <c r="B883" s="60" t="s">
        <v>598</v>
      </c>
      <c r="C883" s="60" t="s">
        <v>663</v>
      </c>
      <c r="D883" s="60" t="s">
        <v>665</v>
      </c>
      <c r="E883" s="60" t="s">
        <v>616</v>
      </c>
      <c r="F883" s="61" t="s">
        <v>18</v>
      </c>
      <c r="G883" s="61"/>
      <c r="H883" s="61"/>
      <c r="I883" s="61"/>
      <c r="J883" s="61"/>
      <c r="K883" s="61"/>
      <c r="L883" s="61"/>
      <c r="M883" s="62">
        <v>23584497</v>
      </c>
      <c r="N883" s="62">
        <v>23584497</v>
      </c>
      <c r="O883" s="62"/>
      <c r="P883" s="62"/>
      <c r="Q883" s="62"/>
      <c r="R883" s="62"/>
      <c r="S883" s="62"/>
      <c r="T883" s="62"/>
      <c r="U883" s="62"/>
      <c r="V883" s="62"/>
      <c r="W883" s="62"/>
      <c r="X883" s="62"/>
      <c r="Y883" s="62"/>
      <c r="Z883" s="62"/>
      <c r="AA883" s="62"/>
      <c r="AB883" s="62"/>
      <c r="AC883" s="62"/>
      <c r="AD883" s="62"/>
      <c r="AE883" s="62">
        <v>20325310.91</v>
      </c>
      <c r="AF883" s="50">
        <v>0</v>
      </c>
      <c r="AG883" s="50">
        <v>0</v>
      </c>
      <c r="AH883" s="50">
        <v>2785.44</v>
      </c>
      <c r="AI883" s="50">
        <v>0</v>
      </c>
      <c r="AJ883" s="50">
        <v>7214.56</v>
      </c>
      <c r="AK883" s="51">
        <v>0.278544</v>
      </c>
      <c r="AL883" s="50">
        <v>0</v>
      </c>
      <c r="AM883" s="51">
        <v>0</v>
      </c>
      <c r="AN883" s="50">
        <v>0</v>
      </c>
    </row>
    <row r="884" spans="1:40" ht="62.25">
      <c r="A884" s="59" t="s">
        <v>666</v>
      </c>
      <c r="B884" s="60" t="s">
        <v>598</v>
      </c>
      <c r="C884" s="60" t="s">
        <v>663</v>
      </c>
      <c r="D884" s="60" t="s">
        <v>667</v>
      </c>
      <c r="E884" s="60"/>
      <c r="F884" s="61" t="s">
        <v>18</v>
      </c>
      <c r="G884" s="61"/>
      <c r="H884" s="61"/>
      <c r="I884" s="61"/>
      <c r="J884" s="61"/>
      <c r="K884" s="61"/>
      <c r="L884" s="61"/>
      <c r="M884" s="62">
        <f aca="true" t="shared" si="3323" ref="M884:M885">M885</f>
        <v>324271</v>
      </c>
      <c r="N884" s="62">
        <f aca="true" t="shared" si="3324" ref="N884:N885">N885</f>
        <v>324271</v>
      </c>
      <c r="O884" s="62">
        <f aca="true" t="shared" si="3325" ref="O884:O885">O885</f>
        <v>0</v>
      </c>
      <c r="P884" s="62">
        <f aca="true" t="shared" si="3326" ref="P884:P885">P885</f>
        <v>0</v>
      </c>
      <c r="Q884" s="62">
        <f aca="true" t="shared" si="3327" ref="Q884:Q885">Q885</f>
        <v>0</v>
      </c>
      <c r="R884" s="62">
        <f aca="true" t="shared" si="3328" ref="R884:R885">R885</f>
        <v>0</v>
      </c>
      <c r="S884" s="62">
        <f aca="true" t="shared" si="3329" ref="S884:S885">S885</f>
        <v>0</v>
      </c>
      <c r="T884" s="62">
        <f aca="true" t="shared" si="3330" ref="T884:T885">T885</f>
        <v>0</v>
      </c>
      <c r="U884" s="62">
        <f aca="true" t="shared" si="3331" ref="U884:U885">U885</f>
        <v>0</v>
      </c>
      <c r="V884" s="62">
        <f aca="true" t="shared" si="3332" ref="V884:V885">V885</f>
        <v>0</v>
      </c>
      <c r="W884" s="62">
        <f aca="true" t="shared" si="3333" ref="W884:W885">W885</f>
        <v>0</v>
      </c>
      <c r="X884" s="62">
        <f aca="true" t="shared" si="3334" ref="X884:X885">X885</f>
        <v>0</v>
      </c>
      <c r="Y884" s="62">
        <f aca="true" t="shared" si="3335" ref="Y884:Y885">Y885</f>
        <v>0</v>
      </c>
      <c r="Z884" s="62">
        <f aca="true" t="shared" si="3336" ref="Z884:Z885">Z885</f>
        <v>0</v>
      </c>
      <c r="AA884" s="62">
        <f aca="true" t="shared" si="3337" ref="AA884:AA885">AA885</f>
        <v>0</v>
      </c>
      <c r="AB884" s="62">
        <f aca="true" t="shared" si="3338" ref="AB884:AB885">AB885</f>
        <v>0</v>
      </c>
      <c r="AC884" s="62">
        <f aca="true" t="shared" si="3339" ref="AC884:AC885">AC885</f>
        <v>0</v>
      </c>
      <c r="AD884" s="62">
        <f aca="true" t="shared" si="3340" ref="AD884:AD885">AD885</f>
        <v>0</v>
      </c>
      <c r="AE884" s="62">
        <f aca="true" t="shared" si="3341" ref="AE884:AE885">AE885</f>
        <v>293952.74</v>
      </c>
      <c r="AF884" s="50">
        <v>0</v>
      </c>
      <c r="AG884" s="50">
        <v>0</v>
      </c>
      <c r="AH884" s="50">
        <v>1591480467.6</v>
      </c>
      <c r="AI884" s="50">
        <v>893225.89</v>
      </c>
      <c r="AJ884" s="50">
        <v>66718877.63</v>
      </c>
      <c r="AK884" s="51">
        <v>0.9597859222617335</v>
      </c>
      <c r="AL884" s="50">
        <v>0</v>
      </c>
      <c r="AM884" s="51">
        <v>0</v>
      </c>
      <c r="AN884" s="50">
        <v>0</v>
      </c>
    </row>
    <row r="885" spans="1:40" ht="15.75" outlineLevel="1">
      <c r="A885" s="59" t="s">
        <v>614</v>
      </c>
      <c r="B885" s="60" t="s">
        <v>598</v>
      </c>
      <c r="C885" s="60" t="s">
        <v>663</v>
      </c>
      <c r="D885" s="60" t="s">
        <v>667</v>
      </c>
      <c r="E885" s="60" t="s">
        <v>148</v>
      </c>
      <c r="F885" s="61" t="s">
        <v>18</v>
      </c>
      <c r="G885" s="61"/>
      <c r="H885" s="61"/>
      <c r="I885" s="61"/>
      <c r="J885" s="61"/>
      <c r="K885" s="61"/>
      <c r="L885" s="61"/>
      <c r="M885" s="62">
        <f t="shared" si="3323"/>
        <v>324271</v>
      </c>
      <c r="N885" s="62">
        <f t="shared" si="3324"/>
        <v>324271</v>
      </c>
      <c r="O885" s="62">
        <f t="shared" si="3325"/>
        <v>0</v>
      </c>
      <c r="P885" s="62">
        <f t="shared" si="3326"/>
        <v>0</v>
      </c>
      <c r="Q885" s="62">
        <f t="shared" si="3327"/>
        <v>0</v>
      </c>
      <c r="R885" s="62">
        <f t="shared" si="3328"/>
        <v>0</v>
      </c>
      <c r="S885" s="62">
        <f t="shared" si="3329"/>
        <v>0</v>
      </c>
      <c r="T885" s="62">
        <f t="shared" si="3330"/>
        <v>0</v>
      </c>
      <c r="U885" s="62">
        <f t="shared" si="3331"/>
        <v>0</v>
      </c>
      <c r="V885" s="62">
        <f t="shared" si="3332"/>
        <v>0</v>
      </c>
      <c r="W885" s="62">
        <f t="shared" si="3333"/>
        <v>0</v>
      </c>
      <c r="X885" s="62">
        <f t="shared" si="3334"/>
        <v>0</v>
      </c>
      <c r="Y885" s="62">
        <f t="shared" si="3335"/>
        <v>0</v>
      </c>
      <c r="Z885" s="62">
        <f t="shared" si="3336"/>
        <v>0</v>
      </c>
      <c r="AA885" s="62">
        <f t="shared" si="3337"/>
        <v>0</v>
      </c>
      <c r="AB885" s="62">
        <f t="shared" si="3338"/>
        <v>0</v>
      </c>
      <c r="AC885" s="62">
        <f t="shared" si="3339"/>
        <v>0</v>
      </c>
      <c r="AD885" s="62">
        <f t="shared" si="3340"/>
        <v>0</v>
      </c>
      <c r="AE885" s="62">
        <f t="shared" si="3341"/>
        <v>293952.74</v>
      </c>
      <c r="AF885" s="50">
        <v>0</v>
      </c>
      <c r="AG885" s="50">
        <v>0</v>
      </c>
      <c r="AH885" s="50">
        <v>1591480467.6</v>
      </c>
      <c r="AI885" s="50">
        <v>893225.89</v>
      </c>
      <c r="AJ885" s="50">
        <v>66718877.63</v>
      </c>
      <c r="AK885" s="51">
        <v>0.9597859222617335</v>
      </c>
      <c r="AL885" s="50">
        <v>0</v>
      </c>
      <c r="AM885" s="51">
        <v>0</v>
      </c>
      <c r="AN885" s="50">
        <v>0</v>
      </c>
    </row>
    <row r="886" spans="1:40" ht="26.25" outlineLevel="2">
      <c r="A886" s="59" t="s">
        <v>615</v>
      </c>
      <c r="B886" s="60" t="s">
        <v>598</v>
      </c>
      <c r="C886" s="60" t="s">
        <v>663</v>
      </c>
      <c r="D886" s="60" t="s">
        <v>667</v>
      </c>
      <c r="E886" s="60" t="s">
        <v>616</v>
      </c>
      <c r="F886" s="61" t="s">
        <v>18</v>
      </c>
      <c r="G886" s="61"/>
      <c r="H886" s="61"/>
      <c r="I886" s="61"/>
      <c r="J886" s="61"/>
      <c r="K886" s="61"/>
      <c r="L886" s="61"/>
      <c r="M886" s="62">
        <v>324271</v>
      </c>
      <c r="N886" s="62">
        <v>324271</v>
      </c>
      <c r="O886" s="62"/>
      <c r="P886" s="62"/>
      <c r="Q886" s="62"/>
      <c r="R886" s="62"/>
      <c r="S886" s="62"/>
      <c r="T886" s="62"/>
      <c r="U886" s="62"/>
      <c r="V886" s="62"/>
      <c r="W886" s="62"/>
      <c r="X886" s="62"/>
      <c r="Y886" s="62"/>
      <c r="Z886" s="62"/>
      <c r="AA886" s="62"/>
      <c r="AB886" s="62"/>
      <c r="AC886" s="62"/>
      <c r="AD886" s="62"/>
      <c r="AE886" s="62">
        <v>293952.74</v>
      </c>
      <c r="AF886" s="50">
        <v>0</v>
      </c>
      <c r="AG886" s="50">
        <v>0</v>
      </c>
      <c r="AH886" s="50">
        <v>1576933761.6</v>
      </c>
      <c r="AI886" s="50">
        <v>635861.89</v>
      </c>
      <c r="AJ886" s="50">
        <v>66718877.63</v>
      </c>
      <c r="AK886" s="51">
        <v>0.9594238616978987</v>
      </c>
      <c r="AL886" s="50">
        <v>0</v>
      </c>
      <c r="AM886" s="51">
        <v>0</v>
      </c>
      <c r="AN886" s="50">
        <v>0</v>
      </c>
    </row>
    <row r="887" spans="1:40" ht="74.25" outlineLevel="3">
      <c r="A887" s="59" t="s">
        <v>668</v>
      </c>
      <c r="B887" s="60" t="s">
        <v>598</v>
      </c>
      <c r="C887" s="60" t="s">
        <v>663</v>
      </c>
      <c r="D887" s="60" t="s">
        <v>669</v>
      </c>
      <c r="E887" s="60"/>
      <c r="F887" s="61" t="s">
        <v>18</v>
      </c>
      <c r="G887" s="61"/>
      <c r="H887" s="61"/>
      <c r="I887" s="61"/>
      <c r="J887" s="61"/>
      <c r="K887" s="61"/>
      <c r="L887" s="61"/>
      <c r="M887" s="62">
        <f aca="true" t="shared" si="3342" ref="M887:M888">M888</f>
        <v>31301856</v>
      </c>
      <c r="N887" s="62">
        <f aca="true" t="shared" si="3343" ref="N887:N888">N888</f>
        <v>30473149</v>
      </c>
      <c r="O887" s="62">
        <f aca="true" t="shared" si="3344" ref="O887:O888">O888</f>
        <v>0</v>
      </c>
      <c r="P887" s="62">
        <f aca="true" t="shared" si="3345" ref="P887:P888">P888</f>
        <v>0</v>
      </c>
      <c r="Q887" s="62">
        <f aca="true" t="shared" si="3346" ref="Q887:Q888">Q888</f>
        <v>0</v>
      </c>
      <c r="R887" s="62">
        <f aca="true" t="shared" si="3347" ref="R887:R888">R888</f>
        <v>0</v>
      </c>
      <c r="S887" s="62">
        <f aca="true" t="shared" si="3348" ref="S887:S888">S888</f>
        <v>0</v>
      </c>
      <c r="T887" s="62">
        <f aca="true" t="shared" si="3349" ref="T887:T888">T888</f>
        <v>0</v>
      </c>
      <c r="U887" s="62">
        <f aca="true" t="shared" si="3350" ref="U887:U888">U888</f>
        <v>0</v>
      </c>
      <c r="V887" s="62">
        <f aca="true" t="shared" si="3351" ref="V887:V888">V888</f>
        <v>0</v>
      </c>
      <c r="W887" s="62">
        <f aca="true" t="shared" si="3352" ref="W887:W888">W888</f>
        <v>0</v>
      </c>
      <c r="X887" s="62">
        <f aca="true" t="shared" si="3353" ref="X887:X888">X888</f>
        <v>0</v>
      </c>
      <c r="Y887" s="62">
        <f aca="true" t="shared" si="3354" ref="Y887:Y888">Y888</f>
        <v>0</v>
      </c>
      <c r="Z887" s="62">
        <f aca="true" t="shared" si="3355" ref="Z887:Z888">Z888</f>
        <v>0</v>
      </c>
      <c r="AA887" s="62">
        <f aca="true" t="shared" si="3356" ref="AA887:AA888">AA888</f>
        <v>0</v>
      </c>
      <c r="AB887" s="62">
        <f aca="true" t="shared" si="3357" ref="AB887:AB888">AB888</f>
        <v>0</v>
      </c>
      <c r="AC887" s="62">
        <f aca="true" t="shared" si="3358" ref="AC887:AC888">AC888</f>
        <v>0</v>
      </c>
      <c r="AD887" s="62">
        <f aca="true" t="shared" si="3359" ref="AD887:AD888">AD888</f>
        <v>0</v>
      </c>
      <c r="AE887" s="62">
        <f aca="true" t="shared" si="3360" ref="AE887:AE888">AE888</f>
        <v>30468673.3</v>
      </c>
      <c r="AF887" s="50">
        <v>0</v>
      </c>
      <c r="AG887" s="50">
        <v>0</v>
      </c>
      <c r="AH887" s="50">
        <v>541838554.03</v>
      </c>
      <c r="AI887" s="50">
        <v>63601.63</v>
      </c>
      <c r="AJ887" s="50">
        <v>20781979.34</v>
      </c>
      <c r="AK887" s="51">
        <v>0.9630663492227305</v>
      </c>
      <c r="AL887" s="50">
        <v>0</v>
      </c>
      <c r="AM887" s="51">
        <v>0</v>
      </c>
      <c r="AN887" s="50">
        <v>0</v>
      </c>
    </row>
    <row r="888" spans="1:40" ht="15.75" outlineLevel="4">
      <c r="A888" s="59" t="s">
        <v>614</v>
      </c>
      <c r="B888" s="60" t="s">
        <v>598</v>
      </c>
      <c r="C888" s="60" t="s">
        <v>663</v>
      </c>
      <c r="D888" s="60" t="s">
        <v>669</v>
      </c>
      <c r="E888" s="60" t="s">
        <v>148</v>
      </c>
      <c r="F888" s="61" t="s">
        <v>18</v>
      </c>
      <c r="G888" s="61"/>
      <c r="H888" s="61"/>
      <c r="I888" s="61"/>
      <c r="J888" s="61"/>
      <c r="K888" s="61"/>
      <c r="L888" s="61"/>
      <c r="M888" s="62">
        <f t="shared" si="3342"/>
        <v>31301856</v>
      </c>
      <c r="N888" s="62">
        <f t="shared" si="3343"/>
        <v>30473149</v>
      </c>
      <c r="O888" s="62">
        <f t="shared" si="3344"/>
        <v>0</v>
      </c>
      <c r="P888" s="62">
        <f t="shared" si="3345"/>
        <v>0</v>
      </c>
      <c r="Q888" s="62">
        <f t="shared" si="3346"/>
        <v>0</v>
      </c>
      <c r="R888" s="62">
        <f t="shared" si="3347"/>
        <v>0</v>
      </c>
      <c r="S888" s="62">
        <f t="shared" si="3348"/>
        <v>0</v>
      </c>
      <c r="T888" s="62">
        <f t="shared" si="3349"/>
        <v>0</v>
      </c>
      <c r="U888" s="62">
        <f t="shared" si="3350"/>
        <v>0</v>
      </c>
      <c r="V888" s="62">
        <f t="shared" si="3351"/>
        <v>0</v>
      </c>
      <c r="W888" s="62">
        <f t="shared" si="3352"/>
        <v>0</v>
      </c>
      <c r="X888" s="62">
        <f t="shared" si="3353"/>
        <v>0</v>
      </c>
      <c r="Y888" s="62">
        <f t="shared" si="3354"/>
        <v>0</v>
      </c>
      <c r="Z888" s="62">
        <f t="shared" si="3355"/>
        <v>0</v>
      </c>
      <c r="AA888" s="62">
        <f t="shared" si="3356"/>
        <v>0</v>
      </c>
      <c r="AB888" s="62">
        <f t="shared" si="3357"/>
        <v>0</v>
      </c>
      <c r="AC888" s="62">
        <f t="shared" si="3358"/>
        <v>0</v>
      </c>
      <c r="AD888" s="62">
        <f t="shared" si="3359"/>
        <v>0</v>
      </c>
      <c r="AE888" s="62">
        <f t="shared" si="3360"/>
        <v>30468673.3</v>
      </c>
      <c r="AF888" s="50">
        <v>0</v>
      </c>
      <c r="AG888" s="50">
        <v>0</v>
      </c>
      <c r="AH888" s="50">
        <v>539950240.75</v>
      </c>
      <c r="AI888" s="50">
        <v>63601.63</v>
      </c>
      <c r="AJ888" s="50">
        <v>20770171.62</v>
      </c>
      <c r="AK888" s="51">
        <v>0.9629622615811584</v>
      </c>
      <c r="AL888" s="50">
        <v>0</v>
      </c>
      <c r="AM888" s="51">
        <v>0</v>
      </c>
      <c r="AN888" s="50">
        <v>0</v>
      </c>
    </row>
    <row r="889" spans="1:40" ht="26.25" outlineLevel="5">
      <c r="A889" s="59" t="s">
        <v>615</v>
      </c>
      <c r="B889" s="60" t="s">
        <v>598</v>
      </c>
      <c r="C889" s="60" t="s">
        <v>663</v>
      </c>
      <c r="D889" s="60" t="s">
        <v>669</v>
      </c>
      <c r="E889" s="60" t="s">
        <v>616</v>
      </c>
      <c r="F889" s="61" t="s">
        <v>18</v>
      </c>
      <c r="G889" s="61"/>
      <c r="H889" s="61"/>
      <c r="I889" s="61"/>
      <c r="J889" s="61"/>
      <c r="K889" s="61"/>
      <c r="L889" s="61"/>
      <c r="M889" s="62">
        <v>31301856</v>
      </c>
      <c r="N889" s="62">
        <v>30473149</v>
      </c>
      <c r="O889" s="62"/>
      <c r="P889" s="62"/>
      <c r="Q889" s="62"/>
      <c r="R889" s="62"/>
      <c r="S889" s="62"/>
      <c r="T889" s="62"/>
      <c r="U889" s="62"/>
      <c r="V889" s="62"/>
      <c r="W889" s="62"/>
      <c r="X889" s="62"/>
      <c r="Y889" s="62"/>
      <c r="Z889" s="62"/>
      <c r="AA889" s="62"/>
      <c r="AB889" s="62"/>
      <c r="AC889" s="62"/>
      <c r="AD889" s="62"/>
      <c r="AE889" s="62">
        <v>30468673.3</v>
      </c>
      <c r="AF889" s="50">
        <v>0</v>
      </c>
      <c r="AG889" s="50">
        <v>0</v>
      </c>
      <c r="AH889" s="50">
        <v>539950240.75</v>
      </c>
      <c r="AI889" s="50">
        <v>63601.63</v>
      </c>
      <c r="AJ889" s="50">
        <v>20770171.62</v>
      </c>
      <c r="AK889" s="51">
        <v>0.9629622615811584</v>
      </c>
      <c r="AL889" s="50">
        <v>0</v>
      </c>
      <c r="AM889" s="51">
        <v>0</v>
      </c>
      <c r="AN889" s="50">
        <v>0</v>
      </c>
    </row>
    <row r="890" spans="1:40" ht="86.25" outlineLevel="5">
      <c r="A890" s="59" t="s">
        <v>670</v>
      </c>
      <c r="B890" s="60" t="s">
        <v>598</v>
      </c>
      <c r="C890" s="60" t="s">
        <v>663</v>
      </c>
      <c r="D890" s="60" t="s">
        <v>671</v>
      </c>
      <c r="E890" s="60"/>
      <c r="F890" s="61"/>
      <c r="G890" s="61"/>
      <c r="H890" s="61"/>
      <c r="I890" s="61"/>
      <c r="J890" s="61"/>
      <c r="K890" s="61"/>
      <c r="L890" s="61"/>
      <c r="M890" s="62">
        <f aca="true" t="shared" si="3361" ref="M890:M891">M891</f>
        <v>4628384</v>
      </c>
      <c r="N890" s="62">
        <f aca="true" t="shared" si="3362" ref="N890:N891">N891</f>
        <v>4628384</v>
      </c>
      <c r="O890" s="62">
        <f aca="true" t="shared" si="3363" ref="O890:O891">O891</f>
        <v>4628384</v>
      </c>
      <c r="P890" s="62">
        <f aca="true" t="shared" si="3364" ref="P890:P891">P891</f>
        <v>4628384</v>
      </c>
      <c r="Q890" s="62">
        <f aca="true" t="shared" si="3365" ref="Q890:Q891">Q891</f>
        <v>4628384</v>
      </c>
      <c r="R890" s="62">
        <f aca="true" t="shared" si="3366" ref="R890:R891">R891</f>
        <v>4628384</v>
      </c>
      <c r="S890" s="62">
        <f aca="true" t="shared" si="3367" ref="S890:S891">S891</f>
        <v>4628384</v>
      </c>
      <c r="T890" s="62">
        <f aca="true" t="shared" si="3368" ref="T890:T891">T891</f>
        <v>4628384</v>
      </c>
      <c r="U890" s="62">
        <f aca="true" t="shared" si="3369" ref="U890:U891">U891</f>
        <v>4628384</v>
      </c>
      <c r="V890" s="62">
        <f aca="true" t="shared" si="3370" ref="V890:V891">V891</f>
        <v>4628384</v>
      </c>
      <c r="W890" s="62">
        <f aca="true" t="shared" si="3371" ref="W890:W891">W891</f>
        <v>4628384</v>
      </c>
      <c r="X890" s="62">
        <f aca="true" t="shared" si="3372" ref="X890:X891">X891</f>
        <v>4628384</v>
      </c>
      <c r="Y890" s="62">
        <f aca="true" t="shared" si="3373" ref="Y890:Y891">Y891</f>
        <v>4628384</v>
      </c>
      <c r="Z890" s="62">
        <f aca="true" t="shared" si="3374" ref="Z890:Z891">Z891</f>
        <v>4628384</v>
      </c>
      <c r="AA890" s="62">
        <f aca="true" t="shared" si="3375" ref="AA890:AA891">AA891</f>
        <v>4628384</v>
      </c>
      <c r="AB890" s="62">
        <f aca="true" t="shared" si="3376" ref="AB890:AB891">AB891</f>
        <v>4628384</v>
      </c>
      <c r="AC890" s="62">
        <f aca="true" t="shared" si="3377" ref="AC890:AC891">AC891</f>
        <v>4628384</v>
      </c>
      <c r="AD890" s="62">
        <f aca="true" t="shared" si="3378" ref="AD890:AD891">AD891</f>
        <v>4628384</v>
      </c>
      <c r="AE890" s="62">
        <f aca="true" t="shared" si="3379" ref="AE890:AE891">AE891</f>
        <v>4628384</v>
      </c>
      <c r="AF890" s="50"/>
      <c r="AG890" s="50"/>
      <c r="AH890" s="50"/>
      <c r="AI890" s="50"/>
      <c r="AJ890" s="50"/>
      <c r="AK890" s="51"/>
      <c r="AL890" s="50"/>
      <c r="AM890" s="51"/>
      <c r="AN890" s="50"/>
    </row>
    <row r="891" spans="1:40" ht="15.75" outlineLevel="5">
      <c r="A891" s="59" t="s">
        <v>45</v>
      </c>
      <c r="B891" s="60" t="s">
        <v>598</v>
      </c>
      <c r="C891" s="60" t="s">
        <v>663</v>
      </c>
      <c r="D891" s="60" t="s">
        <v>671</v>
      </c>
      <c r="E891" s="60" t="s">
        <v>148</v>
      </c>
      <c r="F891" s="61"/>
      <c r="G891" s="61"/>
      <c r="H891" s="61"/>
      <c r="I891" s="61"/>
      <c r="J891" s="61"/>
      <c r="K891" s="61"/>
      <c r="L891" s="61"/>
      <c r="M891" s="62">
        <f t="shared" si="3361"/>
        <v>4628384</v>
      </c>
      <c r="N891" s="62">
        <f t="shared" si="3362"/>
        <v>4628384</v>
      </c>
      <c r="O891" s="62">
        <f t="shared" si="3363"/>
        <v>4628384</v>
      </c>
      <c r="P891" s="62">
        <f t="shared" si="3364"/>
        <v>4628384</v>
      </c>
      <c r="Q891" s="62">
        <f t="shared" si="3365"/>
        <v>4628384</v>
      </c>
      <c r="R891" s="62">
        <f t="shared" si="3366"/>
        <v>4628384</v>
      </c>
      <c r="S891" s="62">
        <f t="shared" si="3367"/>
        <v>4628384</v>
      </c>
      <c r="T891" s="62">
        <f t="shared" si="3368"/>
        <v>4628384</v>
      </c>
      <c r="U891" s="62">
        <f t="shared" si="3369"/>
        <v>4628384</v>
      </c>
      <c r="V891" s="62">
        <f t="shared" si="3370"/>
        <v>4628384</v>
      </c>
      <c r="W891" s="62">
        <f t="shared" si="3371"/>
        <v>4628384</v>
      </c>
      <c r="X891" s="62">
        <f t="shared" si="3372"/>
        <v>4628384</v>
      </c>
      <c r="Y891" s="62">
        <f t="shared" si="3373"/>
        <v>4628384</v>
      </c>
      <c r="Z891" s="62">
        <f t="shared" si="3374"/>
        <v>4628384</v>
      </c>
      <c r="AA891" s="62">
        <f t="shared" si="3375"/>
        <v>4628384</v>
      </c>
      <c r="AB891" s="62">
        <f t="shared" si="3376"/>
        <v>4628384</v>
      </c>
      <c r="AC891" s="62">
        <f t="shared" si="3377"/>
        <v>4628384</v>
      </c>
      <c r="AD891" s="62">
        <f t="shared" si="3378"/>
        <v>4628384</v>
      </c>
      <c r="AE891" s="62">
        <f t="shared" si="3379"/>
        <v>4628384</v>
      </c>
      <c r="AF891" s="50"/>
      <c r="AG891" s="50"/>
      <c r="AH891" s="50"/>
      <c r="AI891" s="50"/>
      <c r="AJ891" s="50"/>
      <c r="AK891" s="51"/>
      <c r="AL891" s="50"/>
      <c r="AM891" s="51"/>
      <c r="AN891" s="50"/>
    </row>
    <row r="892" spans="1:40" ht="26.25" outlineLevel="5">
      <c r="A892" s="59" t="s">
        <v>672</v>
      </c>
      <c r="B892" s="60" t="s">
        <v>598</v>
      </c>
      <c r="C892" s="60" t="s">
        <v>663</v>
      </c>
      <c r="D892" s="60" t="s">
        <v>671</v>
      </c>
      <c r="E892" s="60" t="s">
        <v>616</v>
      </c>
      <c r="F892" s="61"/>
      <c r="G892" s="61"/>
      <c r="H892" s="61"/>
      <c r="I892" s="61"/>
      <c r="J892" s="61"/>
      <c r="K892" s="61"/>
      <c r="L892" s="61"/>
      <c r="M892" s="62">
        <v>4628384</v>
      </c>
      <c r="N892" s="62">
        <v>4628384</v>
      </c>
      <c r="O892" s="62">
        <v>4628384</v>
      </c>
      <c r="P892" s="62">
        <v>4628384</v>
      </c>
      <c r="Q892" s="62">
        <v>4628384</v>
      </c>
      <c r="R892" s="62">
        <v>4628384</v>
      </c>
      <c r="S892" s="62">
        <v>4628384</v>
      </c>
      <c r="T892" s="62">
        <v>4628384</v>
      </c>
      <c r="U892" s="62">
        <v>4628384</v>
      </c>
      <c r="V892" s="62">
        <v>4628384</v>
      </c>
      <c r="W892" s="62">
        <v>4628384</v>
      </c>
      <c r="X892" s="62">
        <v>4628384</v>
      </c>
      <c r="Y892" s="62">
        <v>4628384</v>
      </c>
      <c r="Z892" s="62">
        <v>4628384</v>
      </c>
      <c r="AA892" s="62">
        <v>4628384</v>
      </c>
      <c r="AB892" s="62">
        <v>4628384</v>
      </c>
      <c r="AC892" s="62">
        <v>4628384</v>
      </c>
      <c r="AD892" s="62">
        <v>4628384</v>
      </c>
      <c r="AE892" s="62">
        <v>4628384</v>
      </c>
      <c r="AF892" s="50"/>
      <c r="AG892" s="50"/>
      <c r="AH892" s="50"/>
      <c r="AI892" s="50"/>
      <c r="AJ892" s="50"/>
      <c r="AK892" s="51"/>
      <c r="AL892" s="50"/>
      <c r="AM892" s="51"/>
      <c r="AN892" s="50"/>
    </row>
    <row r="893" spans="1:40" ht="26.25" outlineLevel="5">
      <c r="A893" s="59" t="s">
        <v>673</v>
      </c>
      <c r="B893" s="60" t="s">
        <v>598</v>
      </c>
      <c r="C893" s="60" t="s">
        <v>663</v>
      </c>
      <c r="D893" s="60" t="s">
        <v>674</v>
      </c>
      <c r="E893" s="60"/>
      <c r="F893" s="61"/>
      <c r="G893" s="61"/>
      <c r="H893" s="61"/>
      <c r="I893" s="61"/>
      <c r="J893" s="61"/>
      <c r="K893" s="61"/>
      <c r="L893" s="61"/>
      <c r="M893" s="62">
        <f aca="true" t="shared" si="3380" ref="M893:M894">M894</f>
        <v>83000000</v>
      </c>
      <c r="N893" s="62">
        <f aca="true" t="shared" si="3381" ref="N893:N894">N894</f>
        <v>83000000</v>
      </c>
      <c r="O893" s="62">
        <f aca="true" t="shared" si="3382" ref="O893:O894">O894</f>
        <v>0</v>
      </c>
      <c r="P893" s="62">
        <f aca="true" t="shared" si="3383" ref="P893:P894">P894</f>
        <v>0</v>
      </c>
      <c r="Q893" s="62">
        <f aca="true" t="shared" si="3384" ref="Q893:Q894">Q894</f>
        <v>0</v>
      </c>
      <c r="R893" s="62">
        <f aca="true" t="shared" si="3385" ref="R893:R894">R894</f>
        <v>0</v>
      </c>
      <c r="S893" s="62">
        <f aca="true" t="shared" si="3386" ref="S893:S894">S894</f>
        <v>0</v>
      </c>
      <c r="T893" s="62">
        <f aca="true" t="shared" si="3387" ref="T893:T894">T894</f>
        <v>0</v>
      </c>
      <c r="U893" s="62">
        <f aca="true" t="shared" si="3388" ref="U893:U894">U894</f>
        <v>0</v>
      </c>
      <c r="V893" s="62">
        <f aca="true" t="shared" si="3389" ref="V893:V894">V894</f>
        <v>0</v>
      </c>
      <c r="W893" s="62">
        <f aca="true" t="shared" si="3390" ref="W893:W894">W894</f>
        <v>0</v>
      </c>
      <c r="X893" s="62">
        <f aca="true" t="shared" si="3391" ref="X893:X894">X894</f>
        <v>0</v>
      </c>
      <c r="Y893" s="62">
        <f aca="true" t="shared" si="3392" ref="Y893:Y894">Y894</f>
        <v>0</v>
      </c>
      <c r="Z893" s="62">
        <f aca="true" t="shared" si="3393" ref="Z893:Z894">Z894</f>
        <v>0</v>
      </c>
      <c r="AA893" s="62">
        <f aca="true" t="shared" si="3394" ref="AA893:AA894">AA894</f>
        <v>0</v>
      </c>
      <c r="AB893" s="62">
        <f aca="true" t="shared" si="3395" ref="AB893:AB894">AB894</f>
        <v>0</v>
      </c>
      <c r="AC893" s="62">
        <f aca="true" t="shared" si="3396" ref="AC893:AC894">AC894</f>
        <v>0</v>
      </c>
      <c r="AD893" s="62">
        <f aca="true" t="shared" si="3397" ref="AD893:AD894">AD894</f>
        <v>0</v>
      </c>
      <c r="AE893" s="62">
        <f aca="true" t="shared" si="3398" ref="AE893:AE894">AE894</f>
        <v>83000000</v>
      </c>
      <c r="AF893" s="50"/>
      <c r="AG893" s="50"/>
      <c r="AH893" s="50"/>
      <c r="AI893" s="50"/>
      <c r="AJ893" s="50"/>
      <c r="AK893" s="51"/>
      <c r="AL893" s="50"/>
      <c r="AM893" s="51"/>
      <c r="AN893" s="50"/>
    </row>
    <row r="894" spans="1:40" ht="15.75" outlineLevel="5">
      <c r="A894" s="59" t="s">
        <v>45</v>
      </c>
      <c r="B894" s="60" t="s">
        <v>598</v>
      </c>
      <c r="C894" s="60" t="s">
        <v>663</v>
      </c>
      <c r="D894" s="60" t="s">
        <v>674</v>
      </c>
      <c r="E894" s="60" t="s">
        <v>148</v>
      </c>
      <c r="F894" s="61"/>
      <c r="G894" s="61"/>
      <c r="H894" s="61"/>
      <c r="I894" s="61"/>
      <c r="J894" s="61"/>
      <c r="K894" s="61"/>
      <c r="L894" s="61"/>
      <c r="M894" s="62">
        <f t="shared" si="3380"/>
        <v>83000000</v>
      </c>
      <c r="N894" s="62">
        <f t="shared" si="3381"/>
        <v>83000000</v>
      </c>
      <c r="O894" s="62">
        <f t="shared" si="3382"/>
        <v>0</v>
      </c>
      <c r="P894" s="62">
        <f t="shared" si="3383"/>
        <v>0</v>
      </c>
      <c r="Q894" s="62">
        <f t="shared" si="3384"/>
        <v>0</v>
      </c>
      <c r="R894" s="62">
        <f t="shared" si="3385"/>
        <v>0</v>
      </c>
      <c r="S894" s="62">
        <f t="shared" si="3386"/>
        <v>0</v>
      </c>
      <c r="T894" s="62">
        <f t="shared" si="3387"/>
        <v>0</v>
      </c>
      <c r="U894" s="62">
        <f t="shared" si="3388"/>
        <v>0</v>
      </c>
      <c r="V894" s="62">
        <f t="shared" si="3389"/>
        <v>0</v>
      </c>
      <c r="W894" s="62">
        <f t="shared" si="3390"/>
        <v>0</v>
      </c>
      <c r="X894" s="62">
        <f t="shared" si="3391"/>
        <v>0</v>
      </c>
      <c r="Y894" s="62">
        <f t="shared" si="3392"/>
        <v>0</v>
      </c>
      <c r="Z894" s="62">
        <f t="shared" si="3393"/>
        <v>0</v>
      </c>
      <c r="AA894" s="62">
        <f t="shared" si="3394"/>
        <v>0</v>
      </c>
      <c r="AB894" s="62">
        <f t="shared" si="3395"/>
        <v>0</v>
      </c>
      <c r="AC894" s="62">
        <f t="shared" si="3396"/>
        <v>0</v>
      </c>
      <c r="AD894" s="62">
        <f t="shared" si="3397"/>
        <v>0</v>
      </c>
      <c r="AE894" s="62">
        <f t="shared" si="3398"/>
        <v>83000000</v>
      </c>
      <c r="AF894" s="50"/>
      <c r="AG894" s="50"/>
      <c r="AH894" s="50"/>
      <c r="AI894" s="50"/>
      <c r="AJ894" s="50"/>
      <c r="AK894" s="51"/>
      <c r="AL894" s="50"/>
      <c r="AM894" s="51"/>
      <c r="AN894" s="50"/>
    </row>
    <row r="895" spans="1:40" ht="26.25" outlineLevel="5">
      <c r="A895" s="59" t="s">
        <v>672</v>
      </c>
      <c r="B895" s="60" t="s">
        <v>598</v>
      </c>
      <c r="C895" s="60" t="s">
        <v>663</v>
      </c>
      <c r="D895" s="60" t="s">
        <v>674</v>
      </c>
      <c r="E895" s="60" t="s">
        <v>616</v>
      </c>
      <c r="F895" s="61"/>
      <c r="G895" s="61"/>
      <c r="H895" s="61"/>
      <c r="I895" s="61"/>
      <c r="J895" s="61"/>
      <c r="K895" s="61"/>
      <c r="L895" s="61"/>
      <c r="M895" s="62">
        <v>83000000</v>
      </c>
      <c r="N895" s="62">
        <v>83000000</v>
      </c>
      <c r="O895" s="62"/>
      <c r="P895" s="62"/>
      <c r="Q895" s="62"/>
      <c r="R895" s="62"/>
      <c r="S895" s="62"/>
      <c r="T895" s="62"/>
      <c r="U895" s="62"/>
      <c r="V895" s="62"/>
      <c r="W895" s="62"/>
      <c r="X895" s="62"/>
      <c r="Y895" s="62"/>
      <c r="Z895" s="62"/>
      <c r="AA895" s="62"/>
      <c r="AB895" s="62"/>
      <c r="AC895" s="62"/>
      <c r="AD895" s="62"/>
      <c r="AE895" s="62">
        <v>83000000</v>
      </c>
      <c r="AF895" s="50"/>
      <c r="AG895" s="50"/>
      <c r="AH895" s="50"/>
      <c r="AI895" s="50"/>
      <c r="AJ895" s="50"/>
      <c r="AK895" s="51"/>
      <c r="AL895" s="50"/>
      <c r="AM895" s="51"/>
      <c r="AN895" s="50"/>
    </row>
    <row r="896" spans="1:40" ht="50.25" outlineLevel="5">
      <c r="A896" s="59" t="s">
        <v>675</v>
      </c>
      <c r="B896" s="60" t="s">
        <v>598</v>
      </c>
      <c r="C896" s="60" t="s">
        <v>663</v>
      </c>
      <c r="D896" s="60" t="s">
        <v>676</v>
      </c>
      <c r="E896" s="60"/>
      <c r="F896" s="61"/>
      <c r="G896" s="61"/>
      <c r="H896" s="61"/>
      <c r="I896" s="61"/>
      <c r="J896" s="61"/>
      <c r="K896" s="61"/>
      <c r="L896" s="61"/>
      <c r="M896" s="62">
        <f aca="true" t="shared" si="3399" ref="M896:M897">M897</f>
        <v>68220666</v>
      </c>
      <c r="N896" s="62">
        <f aca="true" t="shared" si="3400" ref="N896:N897">N897</f>
        <v>59477292.98</v>
      </c>
      <c r="O896" s="62">
        <f aca="true" t="shared" si="3401" ref="O896:O897">O897</f>
        <v>0</v>
      </c>
      <c r="P896" s="62">
        <f aca="true" t="shared" si="3402" ref="P896:P897">P897</f>
        <v>0</v>
      </c>
      <c r="Q896" s="62">
        <f aca="true" t="shared" si="3403" ref="Q896:Q897">Q897</f>
        <v>0</v>
      </c>
      <c r="R896" s="62">
        <f aca="true" t="shared" si="3404" ref="R896:R897">R897</f>
        <v>0</v>
      </c>
      <c r="S896" s="62">
        <f aca="true" t="shared" si="3405" ref="S896:S897">S897</f>
        <v>0</v>
      </c>
      <c r="T896" s="62">
        <f aca="true" t="shared" si="3406" ref="T896:T897">T897</f>
        <v>0</v>
      </c>
      <c r="U896" s="62">
        <f aca="true" t="shared" si="3407" ref="U896:U897">U897</f>
        <v>0</v>
      </c>
      <c r="V896" s="62">
        <f aca="true" t="shared" si="3408" ref="V896:V897">V897</f>
        <v>0</v>
      </c>
      <c r="W896" s="62">
        <f aca="true" t="shared" si="3409" ref="W896:W897">W897</f>
        <v>0</v>
      </c>
      <c r="X896" s="62">
        <f aca="true" t="shared" si="3410" ref="X896:X897">X897</f>
        <v>0</v>
      </c>
      <c r="Y896" s="62">
        <f aca="true" t="shared" si="3411" ref="Y896:Y897">Y897</f>
        <v>0</v>
      </c>
      <c r="Z896" s="62">
        <f aca="true" t="shared" si="3412" ref="Z896:Z897">Z897</f>
        <v>0</v>
      </c>
      <c r="AA896" s="62">
        <f aca="true" t="shared" si="3413" ref="AA896:AA897">AA897</f>
        <v>0</v>
      </c>
      <c r="AB896" s="62">
        <f aca="true" t="shared" si="3414" ref="AB896:AB897">AB897</f>
        <v>0</v>
      </c>
      <c r="AC896" s="62">
        <f aca="true" t="shared" si="3415" ref="AC896:AC897">AC897</f>
        <v>0</v>
      </c>
      <c r="AD896" s="62">
        <f aca="true" t="shared" si="3416" ref="AD896:AD897">AD897</f>
        <v>0</v>
      </c>
      <c r="AE896" s="62">
        <f aca="true" t="shared" si="3417" ref="AE896:AE897">AE897</f>
        <v>53007984.07</v>
      </c>
      <c r="AF896" s="50"/>
      <c r="AG896" s="50"/>
      <c r="AH896" s="50"/>
      <c r="AI896" s="50"/>
      <c r="AJ896" s="50"/>
      <c r="AK896" s="51"/>
      <c r="AL896" s="50"/>
      <c r="AM896" s="51"/>
      <c r="AN896" s="50"/>
    </row>
    <row r="897" spans="1:40" ht="15.75" outlineLevel="5">
      <c r="A897" s="59" t="s">
        <v>45</v>
      </c>
      <c r="B897" s="60" t="s">
        <v>598</v>
      </c>
      <c r="C897" s="60" t="s">
        <v>663</v>
      </c>
      <c r="D897" s="60" t="s">
        <v>676</v>
      </c>
      <c r="E897" s="60" t="s">
        <v>148</v>
      </c>
      <c r="F897" s="61"/>
      <c r="G897" s="61"/>
      <c r="H897" s="61"/>
      <c r="I897" s="61"/>
      <c r="J897" s="61"/>
      <c r="K897" s="61"/>
      <c r="L897" s="61"/>
      <c r="M897" s="62">
        <f t="shared" si="3399"/>
        <v>68220666</v>
      </c>
      <c r="N897" s="62">
        <f t="shared" si="3400"/>
        <v>59477292.98</v>
      </c>
      <c r="O897" s="62">
        <f t="shared" si="3401"/>
        <v>0</v>
      </c>
      <c r="P897" s="62">
        <f t="shared" si="3402"/>
        <v>0</v>
      </c>
      <c r="Q897" s="62">
        <f t="shared" si="3403"/>
        <v>0</v>
      </c>
      <c r="R897" s="62">
        <f t="shared" si="3404"/>
        <v>0</v>
      </c>
      <c r="S897" s="62">
        <f t="shared" si="3405"/>
        <v>0</v>
      </c>
      <c r="T897" s="62">
        <f t="shared" si="3406"/>
        <v>0</v>
      </c>
      <c r="U897" s="62">
        <f t="shared" si="3407"/>
        <v>0</v>
      </c>
      <c r="V897" s="62">
        <f t="shared" si="3408"/>
        <v>0</v>
      </c>
      <c r="W897" s="62">
        <f t="shared" si="3409"/>
        <v>0</v>
      </c>
      <c r="X897" s="62">
        <f t="shared" si="3410"/>
        <v>0</v>
      </c>
      <c r="Y897" s="62">
        <f t="shared" si="3411"/>
        <v>0</v>
      </c>
      <c r="Z897" s="62">
        <f t="shared" si="3412"/>
        <v>0</v>
      </c>
      <c r="AA897" s="62">
        <f t="shared" si="3413"/>
        <v>0</v>
      </c>
      <c r="AB897" s="62">
        <f t="shared" si="3414"/>
        <v>0</v>
      </c>
      <c r="AC897" s="62">
        <f t="shared" si="3415"/>
        <v>0</v>
      </c>
      <c r="AD897" s="62">
        <f t="shared" si="3416"/>
        <v>0</v>
      </c>
      <c r="AE897" s="62">
        <f t="shared" si="3417"/>
        <v>53007984.07</v>
      </c>
      <c r="AF897" s="50"/>
      <c r="AG897" s="50"/>
      <c r="AH897" s="50"/>
      <c r="AI897" s="50"/>
      <c r="AJ897" s="50"/>
      <c r="AK897" s="51"/>
      <c r="AL897" s="50"/>
      <c r="AM897" s="51"/>
      <c r="AN897" s="50"/>
    </row>
    <row r="898" spans="1:40" ht="26.25" outlineLevel="5">
      <c r="A898" s="59" t="s">
        <v>672</v>
      </c>
      <c r="B898" s="60" t="s">
        <v>598</v>
      </c>
      <c r="C898" s="60" t="s">
        <v>663</v>
      </c>
      <c r="D898" s="60" t="s">
        <v>676</v>
      </c>
      <c r="E898" s="60" t="s">
        <v>616</v>
      </c>
      <c r="F898" s="61"/>
      <c r="G898" s="61"/>
      <c r="H898" s="61"/>
      <c r="I898" s="61"/>
      <c r="J898" s="61"/>
      <c r="K898" s="61"/>
      <c r="L898" s="61"/>
      <c r="M898" s="62">
        <v>68220666</v>
      </c>
      <c r="N898" s="62">
        <v>59477292.98</v>
      </c>
      <c r="O898" s="62"/>
      <c r="P898" s="62"/>
      <c r="Q898" s="62"/>
      <c r="R898" s="62"/>
      <c r="S898" s="62"/>
      <c r="T898" s="62"/>
      <c r="U898" s="62"/>
      <c r="V898" s="62"/>
      <c r="W898" s="62"/>
      <c r="X898" s="62"/>
      <c r="Y898" s="62"/>
      <c r="Z898" s="62"/>
      <c r="AA898" s="62"/>
      <c r="AB898" s="62"/>
      <c r="AC898" s="62"/>
      <c r="AD898" s="62"/>
      <c r="AE898" s="62">
        <v>53007984.07</v>
      </c>
      <c r="AF898" s="50"/>
      <c r="AG898" s="50"/>
      <c r="AH898" s="50"/>
      <c r="AI898" s="50"/>
      <c r="AJ898" s="50"/>
      <c r="AK898" s="51"/>
      <c r="AL898" s="50"/>
      <c r="AM898" s="51"/>
      <c r="AN898" s="50"/>
    </row>
    <row r="899" spans="1:40" ht="62.25" outlineLevel="6">
      <c r="A899" s="59" t="s">
        <v>677</v>
      </c>
      <c r="B899" s="60" t="s">
        <v>598</v>
      </c>
      <c r="C899" s="60" t="s">
        <v>663</v>
      </c>
      <c r="D899" s="60" t="s">
        <v>678</v>
      </c>
      <c r="E899" s="60"/>
      <c r="F899" s="61" t="s">
        <v>18</v>
      </c>
      <c r="G899" s="61"/>
      <c r="H899" s="61"/>
      <c r="I899" s="61"/>
      <c r="J899" s="61"/>
      <c r="K899" s="61"/>
      <c r="L899" s="61"/>
      <c r="M899" s="62">
        <f>M900+M902</f>
        <v>52383290</v>
      </c>
      <c r="N899" s="62">
        <f>N900+N902</f>
        <v>52383290</v>
      </c>
      <c r="O899" s="62">
        <f>O900+O902</f>
        <v>0</v>
      </c>
      <c r="P899" s="62">
        <f>P900+P902</f>
        <v>0</v>
      </c>
      <c r="Q899" s="62">
        <f>Q900+Q902</f>
        <v>0</v>
      </c>
      <c r="R899" s="62">
        <f>R900+R902</f>
        <v>0</v>
      </c>
      <c r="S899" s="62">
        <f>S900+S902</f>
        <v>0</v>
      </c>
      <c r="T899" s="62">
        <f>T900+T902</f>
        <v>0</v>
      </c>
      <c r="U899" s="62">
        <f>U900+U902</f>
        <v>0</v>
      </c>
      <c r="V899" s="62">
        <f>V900+V902</f>
        <v>0</v>
      </c>
      <c r="W899" s="62">
        <f>W900+W902</f>
        <v>0</v>
      </c>
      <c r="X899" s="62">
        <f>X900+X902</f>
        <v>0</v>
      </c>
      <c r="Y899" s="62">
        <f>Y900+Y902</f>
        <v>0</v>
      </c>
      <c r="Z899" s="62">
        <f>Z900+Z902</f>
        <v>0</v>
      </c>
      <c r="AA899" s="62">
        <f>AA900+AA902</f>
        <v>0</v>
      </c>
      <c r="AB899" s="62">
        <f>AB900+AB902</f>
        <v>0</v>
      </c>
      <c r="AC899" s="62">
        <f>AC900+AC902</f>
        <v>0</v>
      </c>
      <c r="AD899" s="62">
        <f>AD900+AD902</f>
        <v>0</v>
      </c>
      <c r="AE899" s="62">
        <f>AE900+AE902</f>
        <v>52199733.32</v>
      </c>
      <c r="AF899" s="50">
        <v>0</v>
      </c>
      <c r="AG899" s="50">
        <v>0</v>
      </c>
      <c r="AH899" s="50">
        <v>328714743.36</v>
      </c>
      <c r="AI899" s="50">
        <v>22617.47</v>
      </c>
      <c r="AJ899" s="50">
        <v>367371.17</v>
      </c>
      <c r="AK899" s="51">
        <v>0.9988837256524163</v>
      </c>
      <c r="AL899" s="50">
        <v>0</v>
      </c>
      <c r="AM899" s="51">
        <v>0</v>
      </c>
      <c r="AN899" s="50">
        <v>0</v>
      </c>
    </row>
    <row r="900" spans="1:40" ht="26.25" outlineLevel="7">
      <c r="A900" s="59" t="s">
        <v>434</v>
      </c>
      <c r="B900" s="60" t="s">
        <v>598</v>
      </c>
      <c r="C900" s="60" t="s">
        <v>663</v>
      </c>
      <c r="D900" s="60" t="s">
        <v>678</v>
      </c>
      <c r="E900" s="60" t="s">
        <v>33</v>
      </c>
      <c r="F900" s="61" t="s">
        <v>18</v>
      </c>
      <c r="G900" s="61"/>
      <c r="H900" s="61"/>
      <c r="I900" s="61"/>
      <c r="J900" s="61"/>
      <c r="K900" s="61"/>
      <c r="L900" s="61"/>
      <c r="M900" s="62">
        <f>M901</f>
        <v>432707</v>
      </c>
      <c r="N900" s="62">
        <f>N901</f>
        <v>432707</v>
      </c>
      <c r="O900" s="62">
        <f>O901</f>
        <v>0</v>
      </c>
      <c r="P900" s="62">
        <f>P901</f>
        <v>0</v>
      </c>
      <c r="Q900" s="62">
        <f>Q901</f>
        <v>0</v>
      </c>
      <c r="R900" s="62">
        <f>R901</f>
        <v>0</v>
      </c>
      <c r="S900" s="62">
        <f>S901</f>
        <v>0</v>
      </c>
      <c r="T900" s="62">
        <f>T901</f>
        <v>0</v>
      </c>
      <c r="U900" s="62">
        <f>U901</f>
        <v>0</v>
      </c>
      <c r="V900" s="62">
        <f>V901</f>
        <v>0</v>
      </c>
      <c r="W900" s="62">
        <f>W901</f>
        <v>0</v>
      </c>
      <c r="X900" s="62">
        <f>X901</f>
        <v>0</v>
      </c>
      <c r="Y900" s="62">
        <f>Y901</f>
        <v>0</v>
      </c>
      <c r="Z900" s="62">
        <f>Z901</f>
        <v>0</v>
      </c>
      <c r="AA900" s="62">
        <f>AA901</f>
        <v>0</v>
      </c>
      <c r="AB900" s="62">
        <f>AB901</f>
        <v>0</v>
      </c>
      <c r="AC900" s="62">
        <f>AC901</f>
        <v>0</v>
      </c>
      <c r="AD900" s="62">
        <f>AD901</f>
        <v>0</v>
      </c>
      <c r="AE900" s="62">
        <f>AE901</f>
        <v>424157.6</v>
      </c>
      <c r="AF900" s="50">
        <v>0</v>
      </c>
      <c r="AG900" s="50">
        <v>0</v>
      </c>
      <c r="AH900" s="50">
        <v>326531634.36</v>
      </c>
      <c r="AI900" s="50">
        <v>22617.47</v>
      </c>
      <c r="AJ900" s="50">
        <v>367371.17</v>
      </c>
      <c r="AK900" s="51">
        <v>0.998876271423625</v>
      </c>
      <c r="AL900" s="50">
        <v>0</v>
      </c>
      <c r="AM900" s="51">
        <v>0</v>
      </c>
      <c r="AN900" s="50">
        <v>0</v>
      </c>
    </row>
    <row r="901" spans="1:40" ht="26.25" outlineLevel="7">
      <c r="A901" s="59" t="s">
        <v>435</v>
      </c>
      <c r="B901" s="60" t="s">
        <v>598</v>
      </c>
      <c r="C901" s="60" t="s">
        <v>663</v>
      </c>
      <c r="D901" s="60" t="s">
        <v>678</v>
      </c>
      <c r="E901" s="60" t="s">
        <v>35</v>
      </c>
      <c r="F901" s="61" t="s">
        <v>18</v>
      </c>
      <c r="G901" s="61"/>
      <c r="H901" s="61"/>
      <c r="I901" s="61"/>
      <c r="J901" s="61"/>
      <c r="K901" s="61"/>
      <c r="L901" s="61"/>
      <c r="M901" s="62">
        <v>432707</v>
      </c>
      <c r="N901" s="62">
        <v>432707</v>
      </c>
      <c r="O901" s="62"/>
      <c r="P901" s="62"/>
      <c r="Q901" s="62"/>
      <c r="R901" s="62"/>
      <c r="S901" s="62"/>
      <c r="T901" s="62"/>
      <c r="U901" s="62"/>
      <c r="V901" s="62"/>
      <c r="W901" s="62"/>
      <c r="X901" s="62"/>
      <c r="Y901" s="62"/>
      <c r="Z901" s="62"/>
      <c r="AA901" s="62"/>
      <c r="AB901" s="62"/>
      <c r="AC901" s="62"/>
      <c r="AD901" s="62"/>
      <c r="AE901" s="62">
        <v>424157.6</v>
      </c>
      <c r="AF901" s="50">
        <v>0</v>
      </c>
      <c r="AG901" s="50">
        <v>0</v>
      </c>
      <c r="AH901" s="50">
        <v>325411990.36</v>
      </c>
      <c r="AI901" s="50">
        <v>22617.47</v>
      </c>
      <c r="AJ901" s="50">
        <v>273054.17</v>
      </c>
      <c r="AK901" s="51">
        <v>0.9991616587453813</v>
      </c>
      <c r="AL901" s="50">
        <v>0</v>
      </c>
      <c r="AM901" s="51">
        <v>0</v>
      </c>
      <c r="AN901" s="50">
        <v>0</v>
      </c>
    </row>
    <row r="902" spans="1:40" ht="15.75" outlineLevel="7">
      <c r="A902" s="59" t="s">
        <v>614</v>
      </c>
      <c r="B902" s="60" t="s">
        <v>598</v>
      </c>
      <c r="C902" s="60" t="s">
        <v>663</v>
      </c>
      <c r="D902" s="60" t="s">
        <v>678</v>
      </c>
      <c r="E902" s="60" t="s">
        <v>148</v>
      </c>
      <c r="F902" s="61" t="s">
        <v>18</v>
      </c>
      <c r="G902" s="61"/>
      <c r="H902" s="61"/>
      <c r="I902" s="61"/>
      <c r="J902" s="61"/>
      <c r="K902" s="61"/>
      <c r="L902" s="61"/>
      <c r="M902" s="62">
        <f>M903</f>
        <v>51950583</v>
      </c>
      <c r="N902" s="62">
        <f>N903</f>
        <v>51950583</v>
      </c>
      <c r="O902" s="62">
        <f>O903</f>
        <v>0</v>
      </c>
      <c r="P902" s="62">
        <f>P903</f>
        <v>0</v>
      </c>
      <c r="Q902" s="62">
        <f>Q903</f>
        <v>0</v>
      </c>
      <c r="R902" s="62">
        <f>R903</f>
        <v>0</v>
      </c>
      <c r="S902" s="62">
        <f>S903</f>
        <v>0</v>
      </c>
      <c r="T902" s="62">
        <f>T903</f>
        <v>0</v>
      </c>
      <c r="U902" s="62">
        <f>U903</f>
        <v>0</v>
      </c>
      <c r="V902" s="62">
        <f>V903</f>
        <v>0</v>
      </c>
      <c r="W902" s="62">
        <f>W903</f>
        <v>0</v>
      </c>
      <c r="X902" s="62">
        <f>X903</f>
        <v>0</v>
      </c>
      <c r="Y902" s="62">
        <f>Y903</f>
        <v>0</v>
      </c>
      <c r="Z902" s="62">
        <f>Z903</f>
        <v>0</v>
      </c>
      <c r="AA902" s="62">
        <f>AA903</f>
        <v>0</v>
      </c>
      <c r="AB902" s="62">
        <f>AB903</f>
        <v>0</v>
      </c>
      <c r="AC902" s="62">
        <f>AC903</f>
        <v>0</v>
      </c>
      <c r="AD902" s="62">
        <f>AD903</f>
        <v>0</v>
      </c>
      <c r="AE902" s="62">
        <f>AE903</f>
        <v>51775575.72</v>
      </c>
      <c r="AF902" s="50">
        <v>0</v>
      </c>
      <c r="AG902" s="50">
        <v>0</v>
      </c>
      <c r="AH902" s="50">
        <v>1119644</v>
      </c>
      <c r="AI902" s="50">
        <v>0</v>
      </c>
      <c r="AJ902" s="50">
        <v>94317</v>
      </c>
      <c r="AK902" s="51">
        <v>0.9223064002879829</v>
      </c>
      <c r="AL902" s="50">
        <v>0</v>
      </c>
      <c r="AM902" s="51">
        <v>0</v>
      </c>
      <c r="AN902" s="50">
        <v>0</v>
      </c>
    </row>
    <row r="903" spans="1:40" ht="26.25" outlineLevel="7">
      <c r="A903" s="59" t="s">
        <v>615</v>
      </c>
      <c r="B903" s="60" t="s">
        <v>598</v>
      </c>
      <c r="C903" s="60" t="s">
        <v>663</v>
      </c>
      <c r="D903" s="60" t="s">
        <v>678</v>
      </c>
      <c r="E903" s="60" t="s">
        <v>616</v>
      </c>
      <c r="F903" s="61" t="s">
        <v>18</v>
      </c>
      <c r="G903" s="61"/>
      <c r="H903" s="61"/>
      <c r="I903" s="61"/>
      <c r="J903" s="61"/>
      <c r="K903" s="61"/>
      <c r="L903" s="61"/>
      <c r="M903" s="62">
        <v>51950583</v>
      </c>
      <c r="N903" s="62">
        <v>51950583</v>
      </c>
      <c r="O903" s="62"/>
      <c r="P903" s="62"/>
      <c r="Q903" s="62"/>
      <c r="R903" s="62"/>
      <c r="S903" s="62"/>
      <c r="T903" s="62"/>
      <c r="U903" s="62"/>
      <c r="V903" s="62"/>
      <c r="W903" s="62"/>
      <c r="X903" s="62"/>
      <c r="Y903" s="62"/>
      <c r="Z903" s="62"/>
      <c r="AA903" s="62"/>
      <c r="AB903" s="62"/>
      <c r="AC903" s="62"/>
      <c r="AD903" s="62"/>
      <c r="AE903" s="62">
        <v>51775575.72</v>
      </c>
      <c r="AF903" s="50">
        <v>0</v>
      </c>
      <c r="AG903" s="50">
        <v>0</v>
      </c>
      <c r="AH903" s="50">
        <v>2183109</v>
      </c>
      <c r="AI903" s="50">
        <v>0</v>
      </c>
      <c r="AJ903" s="50">
        <v>0</v>
      </c>
      <c r="AK903" s="51">
        <v>1</v>
      </c>
      <c r="AL903" s="50">
        <v>0</v>
      </c>
      <c r="AM903" s="51">
        <v>0</v>
      </c>
      <c r="AN903" s="50">
        <v>0</v>
      </c>
    </row>
    <row r="904" spans="1:40" ht="74.25" outlineLevel="7">
      <c r="A904" s="59" t="s">
        <v>679</v>
      </c>
      <c r="B904" s="60" t="s">
        <v>598</v>
      </c>
      <c r="C904" s="60" t="s">
        <v>663</v>
      </c>
      <c r="D904" s="60" t="s">
        <v>680</v>
      </c>
      <c r="E904" s="60"/>
      <c r="F904" s="61" t="s">
        <v>18</v>
      </c>
      <c r="G904" s="61"/>
      <c r="H904" s="61"/>
      <c r="I904" s="61"/>
      <c r="J904" s="61"/>
      <c r="K904" s="61"/>
      <c r="L904" s="61"/>
      <c r="M904" s="62">
        <f aca="true" t="shared" si="3418" ref="M904:M905">M905</f>
        <v>84767479.6</v>
      </c>
      <c r="N904" s="62">
        <f aca="true" t="shared" si="3419" ref="N904:N905">N905</f>
        <v>84767479.6</v>
      </c>
      <c r="O904" s="62">
        <f aca="true" t="shared" si="3420" ref="O904:O905">O905</f>
        <v>0</v>
      </c>
      <c r="P904" s="62">
        <f aca="true" t="shared" si="3421" ref="P904:P905">P905</f>
        <v>0</v>
      </c>
      <c r="Q904" s="62">
        <f aca="true" t="shared" si="3422" ref="Q904:Q905">Q905</f>
        <v>0</v>
      </c>
      <c r="R904" s="62">
        <f aca="true" t="shared" si="3423" ref="R904:R905">R905</f>
        <v>0</v>
      </c>
      <c r="S904" s="62">
        <f aca="true" t="shared" si="3424" ref="S904:S905">S905</f>
        <v>0</v>
      </c>
      <c r="T904" s="62">
        <f aca="true" t="shared" si="3425" ref="T904:T905">T905</f>
        <v>0</v>
      </c>
      <c r="U904" s="62">
        <f aca="true" t="shared" si="3426" ref="U904:U905">U905</f>
        <v>0</v>
      </c>
      <c r="V904" s="62">
        <f aca="true" t="shared" si="3427" ref="V904:V905">V905</f>
        <v>0</v>
      </c>
      <c r="W904" s="62">
        <f aca="true" t="shared" si="3428" ref="W904:W905">W905</f>
        <v>0</v>
      </c>
      <c r="X904" s="62">
        <f aca="true" t="shared" si="3429" ref="X904:X905">X905</f>
        <v>0</v>
      </c>
      <c r="Y904" s="62">
        <f aca="true" t="shared" si="3430" ref="Y904:Y905">Y905</f>
        <v>0</v>
      </c>
      <c r="Z904" s="62">
        <f aca="true" t="shared" si="3431" ref="Z904:Z905">Z905</f>
        <v>0</v>
      </c>
      <c r="AA904" s="62">
        <f aca="true" t="shared" si="3432" ref="AA904:AA905">AA905</f>
        <v>0</v>
      </c>
      <c r="AB904" s="62">
        <f aca="true" t="shared" si="3433" ref="AB904:AB905">AB905</f>
        <v>0</v>
      </c>
      <c r="AC904" s="62">
        <f aca="true" t="shared" si="3434" ref="AC904:AC905">AC905</f>
        <v>0</v>
      </c>
      <c r="AD904" s="62">
        <f aca="true" t="shared" si="3435" ref="AD904:AD905">AD905</f>
        <v>0</v>
      </c>
      <c r="AE904" s="62">
        <f aca="true" t="shared" si="3436" ref="AE904:AE905">AE905</f>
        <v>84333520.85</v>
      </c>
      <c r="AF904" s="50">
        <v>0</v>
      </c>
      <c r="AG904" s="50">
        <v>0</v>
      </c>
      <c r="AH904" s="50">
        <v>2183109</v>
      </c>
      <c r="AI904" s="50">
        <v>0</v>
      </c>
      <c r="AJ904" s="50">
        <v>0</v>
      </c>
      <c r="AK904" s="51">
        <v>1</v>
      </c>
      <c r="AL904" s="50">
        <v>0</v>
      </c>
      <c r="AM904" s="51">
        <v>0</v>
      </c>
      <c r="AN904" s="50">
        <v>0</v>
      </c>
    </row>
    <row r="905" spans="1:40" ht="15.75" outlineLevel="6">
      <c r="A905" s="59" t="s">
        <v>614</v>
      </c>
      <c r="B905" s="60" t="s">
        <v>598</v>
      </c>
      <c r="C905" s="60" t="s">
        <v>663</v>
      </c>
      <c r="D905" s="60" t="s">
        <v>680</v>
      </c>
      <c r="E905" s="60" t="s">
        <v>148</v>
      </c>
      <c r="F905" s="61" t="s">
        <v>18</v>
      </c>
      <c r="G905" s="61"/>
      <c r="H905" s="61"/>
      <c r="I905" s="61"/>
      <c r="J905" s="61"/>
      <c r="K905" s="61"/>
      <c r="L905" s="61"/>
      <c r="M905" s="62">
        <f t="shared" si="3418"/>
        <v>84767479.6</v>
      </c>
      <c r="N905" s="62">
        <f t="shared" si="3419"/>
        <v>84767479.6</v>
      </c>
      <c r="O905" s="62">
        <f t="shared" si="3420"/>
        <v>0</v>
      </c>
      <c r="P905" s="62">
        <f t="shared" si="3421"/>
        <v>0</v>
      </c>
      <c r="Q905" s="62">
        <f t="shared" si="3422"/>
        <v>0</v>
      </c>
      <c r="R905" s="62">
        <f t="shared" si="3423"/>
        <v>0</v>
      </c>
      <c r="S905" s="62">
        <f t="shared" si="3424"/>
        <v>0</v>
      </c>
      <c r="T905" s="62">
        <f t="shared" si="3425"/>
        <v>0</v>
      </c>
      <c r="U905" s="62">
        <f t="shared" si="3426"/>
        <v>0</v>
      </c>
      <c r="V905" s="62">
        <f t="shared" si="3427"/>
        <v>0</v>
      </c>
      <c r="W905" s="62">
        <f t="shared" si="3428"/>
        <v>0</v>
      </c>
      <c r="X905" s="62">
        <f t="shared" si="3429"/>
        <v>0</v>
      </c>
      <c r="Y905" s="62">
        <f t="shared" si="3430"/>
        <v>0</v>
      </c>
      <c r="Z905" s="62">
        <f t="shared" si="3431"/>
        <v>0</v>
      </c>
      <c r="AA905" s="62">
        <f t="shared" si="3432"/>
        <v>0</v>
      </c>
      <c r="AB905" s="62">
        <f t="shared" si="3433"/>
        <v>0</v>
      </c>
      <c r="AC905" s="62">
        <f t="shared" si="3434"/>
        <v>0</v>
      </c>
      <c r="AD905" s="62">
        <f t="shared" si="3435"/>
        <v>0</v>
      </c>
      <c r="AE905" s="62">
        <f t="shared" si="3436"/>
        <v>84333520.85</v>
      </c>
      <c r="AF905" s="50">
        <v>0</v>
      </c>
      <c r="AG905" s="50">
        <v>0</v>
      </c>
      <c r="AH905" s="50">
        <v>80688921.2</v>
      </c>
      <c r="AI905" s="50">
        <v>0</v>
      </c>
      <c r="AJ905" s="50">
        <v>15894024.8</v>
      </c>
      <c r="AK905" s="51">
        <v>0.8354365293433894</v>
      </c>
      <c r="AL905" s="50">
        <v>0</v>
      </c>
      <c r="AM905" s="51">
        <v>0</v>
      </c>
      <c r="AN905" s="50">
        <v>0</v>
      </c>
    </row>
    <row r="906" spans="1:40" ht="26.25" outlineLevel="7">
      <c r="A906" s="59" t="s">
        <v>615</v>
      </c>
      <c r="B906" s="60" t="s">
        <v>598</v>
      </c>
      <c r="C906" s="60" t="s">
        <v>663</v>
      </c>
      <c r="D906" s="60" t="s">
        <v>680</v>
      </c>
      <c r="E906" s="60" t="s">
        <v>616</v>
      </c>
      <c r="F906" s="61" t="s">
        <v>18</v>
      </c>
      <c r="G906" s="61"/>
      <c r="H906" s="61"/>
      <c r="I906" s="61"/>
      <c r="J906" s="61"/>
      <c r="K906" s="61"/>
      <c r="L906" s="61"/>
      <c r="M906" s="62">
        <v>84767479.6</v>
      </c>
      <c r="N906" s="62">
        <v>84767479.6</v>
      </c>
      <c r="O906" s="62"/>
      <c r="P906" s="62"/>
      <c r="Q906" s="62"/>
      <c r="R906" s="62"/>
      <c r="S906" s="62"/>
      <c r="T906" s="62"/>
      <c r="U906" s="62"/>
      <c r="V906" s="62"/>
      <c r="W906" s="62"/>
      <c r="X906" s="62"/>
      <c r="Y906" s="62"/>
      <c r="Z906" s="62"/>
      <c r="AA906" s="62"/>
      <c r="AB906" s="62"/>
      <c r="AC906" s="62"/>
      <c r="AD906" s="62"/>
      <c r="AE906" s="62">
        <v>84333520.85</v>
      </c>
      <c r="AF906" s="50">
        <v>0</v>
      </c>
      <c r="AG906" s="50">
        <v>0</v>
      </c>
      <c r="AH906" s="50">
        <v>80688921.2</v>
      </c>
      <c r="AI906" s="50">
        <v>0</v>
      </c>
      <c r="AJ906" s="50">
        <v>15894024.8</v>
      </c>
      <c r="AK906" s="51">
        <v>0.8354365293433894</v>
      </c>
      <c r="AL906" s="50">
        <v>0</v>
      </c>
      <c r="AM906" s="51">
        <v>0</v>
      </c>
      <c r="AN906" s="50">
        <v>0</v>
      </c>
    </row>
    <row r="907" spans="1:40" ht="62.25" outlineLevel="7">
      <c r="A907" s="59" t="s">
        <v>681</v>
      </c>
      <c r="B907" s="60" t="s">
        <v>598</v>
      </c>
      <c r="C907" s="60" t="s">
        <v>663</v>
      </c>
      <c r="D907" s="60" t="s">
        <v>682</v>
      </c>
      <c r="E907" s="60"/>
      <c r="F907" s="61" t="s">
        <v>18</v>
      </c>
      <c r="G907" s="61"/>
      <c r="H907" s="61"/>
      <c r="I907" s="61"/>
      <c r="J907" s="61"/>
      <c r="K907" s="61"/>
      <c r="L907" s="61"/>
      <c r="M907" s="62">
        <f aca="true" t="shared" si="3437" ref="M907:M908">M908</f>
        <v>57042330</v>
      </c>
      <c r="N907" s="62">
        <f aca="true" t="shared" si="3438" ref="N907:N908">N908</f>
        <v>57042330</v>
      </c>
      <c r="O907" s="62">
        <f aca="true" t="shared" si="3439" ref="O907:O908">O908</f>
        <v>0</v>
      </c>
      <c r="P907" s="62">
        <f aca="true" t="shared" si="3440" ref="P907:P908">P908</f>
        <v>0</v>
      </c>
      <c r="Q907" s="62">
        <f aca="true" t="shared" si="3441" ref="Q907:Q908">Q908</f>
        <v>0</v>
      </c>
      <c r="R907" s="62">
        <f aca="true" t="shared" si="3442" ref="R907:R908">R908</f>
        <v>0</v>
      </c>
      <c r="S907" s="62">
        <f aca="true" t="shared" si="3443" ref="S907:S908">S908</f>
        <v>0</v>
      </c>
      <c r="T907" s="62">
        <f aca="true" t="shared" si="3444" ref="T907:T908">T908</f>
        <v>0</v>
      </c>
      <c r="U907" s="62">
        <f aca="true" t="shared" si="3445" ref="U907:U908">U908</f>
        <v>0</v>
      </c>
      <c r="V907" s="62">
        <f aca="true" t="shared" si="3446" ref="V907:V908">V908</f>
        <v>0</v>
      </c>
      <c r="W907" s="62">
        <f aca="true" t="shared" si="3447" ref="W907:W908">W908</f>
        <v>0</v>
      </c>
      <c r="X907" s="62">
        <f aca="true" t="shared" si="3448" ref="X907:X908">X908</f>
        <v>0</v>
      </c>
      <c r="Y907" s="62">
        <f aca="true" t="shared" si="3449" ref="Y907:Y908">Y908</f>
        <v>0</v>
      </c>
      <c r="Z907" s="62">
        <f aca="true" t="shared" si="3450" ref="Z907:Z908">Z908</f>
        <v>0</v>
      </c>
      <c r="AA907" s="62">
        <f aca="true" t="shared" si="3451" ref="AA907:AA908">AA908</f>
        <v>0</v>
      </c>
      <c r="AB907" s="62">
        <f aca="true" t="shared" si="3452" ref="AB907:AB908">AB908</f>
        <v>0</v>
      </c>
      <c r="AC907" s="62">
        <f aca="true" t="shared" si="3453" ref="AC907:AC908">AC908</f>
        <v>0</v>
      </c>
      <c r="AD907" s="62">
        <f aca="true" t="shared" si="3454" ref="AD907:AD908">AD908</f>
        <v>0</v>
      </c>
      <c r="AE907" s="62">
        <f aca="true" t="shared" si="3455" ref="AE907:AE908">AE908</f>
        <v>56772522.63</v>
      </c>
      <c r="AF907" s="50">
        <v>0</v>
      </c>
      <c r="AG907" s="50">
        <v>0</v>
      </c>
      <c r="AH907" s="50">
        <v>80688921.2</v>
      </c>
      <c r="AI907" s="50">
        <v>0</v>
      </c>
      <c r="AJ907" s="50">
        <v>15894024.8</v>
      </c>
      <c r="AK907" s="51">
        <v>0.8354365293433894</v>
      </c>
      <c r="AL907" s="50">
        <v>0</v>
      </c>
      <c r="AM907" s="51">
        <v>0</v>
      </c>
      <c r="AN907" s="50">
        <v>0</v>
      </c>
    </row>
    <row r="908" spans="1:40" ht="15.75" outlineLevel="6">
      <c r="A908" s="59" t="s">
        <v>614</v>
      </c>
      <c r="B908" s="60" t="s">
        <v>598</v>
      </c>
      <c r="C908" s="60" t="s">
        <v>663</v>
      </c>
      <c r="D908" s="60" t="s">
        <v>682</v>
      </c>
      <c r="E908" s="60" t="s">
        <v>148</v>
      </c>
      <c r="F908" s="61" t="s">
        <v>18</v>
      </c>
      <c r="G908" s="61"/>
      <c r="H908" s="61"/>
      <c r="I908" s="61"/>
      <c r="J908" s="61"/>
      <c r="K908" s="61"/>
      <c r="L908" s="61"/>
      <c r="M908" s="62">
        <f t="shared" si="3437"/>
        <v>57042330</v>
      </c>
      <c r="N908" s="62">
        <f t="shared" si="3438"/>
        <v>57042330</v>
      </c>
      <c r="O908" s="62">
        <f t="shared" si="3439"/>
        <v>0</v>
      </c>
      <c r="P908" s="62">
        <f t="shared" si="3440"/>
        <v>0</v>
      </c>
      <c r="Q908" s="62">
        <f t="shared" si="3441"/>
        <v>0</v>
      </c>
      <c r="R908" s="62">
        <f t="shared" si="3442"/>
        <v>0</v>
      </c>
      <c r="S908" s="62">
        <f t="shared" si="3443"/>
        <v>0</v>
      </c>
      <c r="T908" s="62">
        <f t="shared" si="3444"/>
        <v>0</v>
      </c>
      <c r="U908" s="62">
        <f t="shared" si="3445"/>
        <v>0</v>
      </c>
      <c r="V908" s="62">
        <f t="shared" si="3446"/>
        <v>0</v>
      </c>
      <c r="W908" s="62">
        <f t="shared" si="3447"/>
        <v>0</v>
      </c>
      <c r="X908" s="62">
        <f t="shared" si="3448"/>
        <v>0</v>
      </c>
      <c r="Y908" s="62">
        <f t="shared" si="3449"/>
        <v>0</v>
      </c>
      <c r="Z908" s="62">
        <f t="shared" si="3450"/>
        <v>0</v>
      </c>
      <c r="AA908" s="62">
        <f t="shared" si="3451"/>
        <v>0</v>
      </c>
      <c r="AB908" s="62">
        <f t="shared" si="3452"/>
        <v>0</v>
      </c>
      <c r="AC908" s="62">
        <f t="shared" si="3453"/>
        <v>0</v>
      </c>
      <c r="AD908" s="62">
        <f t="shared" si="3454"/>
        <v>0</v>
      </c>
      <c r="AE908" s="62">
        <f t="shared" si="3455"/>
        <v>56772522.63</v>
      </c>
      <c r="AF908" s="50">
        <v>0</v>
      </c>
      <c r="AG908" s="50">
        <v>0</v>
      </c>
      <c r="AH908" s="50">
        <v>115158114.99</v>
      </c>
      <c r="AI908" s="50">
        <v>15844.74</v>
      </c>
      <c r="AJ908" s="50">
        <v>4412400.27</v>
      </c>
      <c r="AK908" s="51">
        <v>0.9631028131469174</v>
      </c>
      <c r="AL908" s="50">
        <v>0</v>
      </c>
      <c r="AM908" s="51">
        <v>0</v>
      </c>
      <c r="AN908" s="50">
        <v>0</v>
      </c>
    </row>
    <row r="909" spans="1:40" ht="26.25" outlineLevel="7">
      <c r="A909" s="59" t="s">
        <v>615</v>
      </c>
      <c r="B909" s="60" t="s">
        <v>598</v>
      </c>
      <c r="C909" s="60" t="s">
        <v>663</v>
      </c>
      <c r="D909" s="60" t="s">
        <v>682</v>
      </c>
      <c r="E909" s="60" t="s">
        <v>616</v>
      </c>
      <c r="F909" s="61" t="s">
        <v>18</v>
      </c>
      <c r="G909" s="61"/>
      <c r="H909" s="61"/>
      <c r="I909" s="61"/>
      <c r="J909" s="61"/>
      <c r="K909" s="61"/>
      <c r="L909" s="61"/>
      <c r="M909" s="62">
        <v>57042330</v>
      </c>
      <c r="N909" s="62">
        <v>57042330</v>
      </c>
      <c r="O909" s="62"/>
      <c r="P909" s="62"/>
      <c r="Q909" s="62"/>
      <c r="R909" s="62"/>
      <c r="S909" s="62"/>
      <c r="T909" s="62"/>
      <c r="U909" s="62"/>
      <c r="V909" s="62"/>
      <c r="W909" s="62"/>
      <c r="X909" s="62"/>
      <c r="Y909" s="62"/>
      <c r="Z909" s="62"/>
      <c r="AA909" s="62"/>
      <c r="AB909" s="62"/>
      <c r="AC909" s="62"/>
      <c r="AD909" s="62"/>
      <c r="AE909" s="62">
        <v>56772522.63</v>
      </c>
      <c r="AF909" s="50">
        <v>0</v>
      </c>
      <c r="AG909" s="50">
        <v>0</v>
      </c>
      <c r="AH909" s="50">
        <v>115158114.99</v>
      </c>
      <c r="AI909" s="50">
        <v>15844.74</v>
      </c>
      <c r="AJ909" s="50">
        <v>4412400.27</v>
      </c>
      <c r="AK909" s="51">
        <v>0.9631028131469174</v>
      </c>
      <c r="AL909" s="50">
        <v>0</v>
      </c>
      <c r="AM909" s="51">
        <v>0</v>
      </c>
      <c r="AN909" s="50">
        <v>0</v>
      </c>
    </row>
    <row r="910" spans="1:40" ht="86.25" outlineLevel="7">
      <c r="A910" s="59" t="s">
        <v>683</v>
      </c>
      <c r="B910" s="60" t="s">
        <v>598</v>
      </c>
      <c r="C910" s="60" t="s">
        <v>663</v>
      </c>
      <c r="D910" s="60" t="s">
        <v>684</v>
      </c>
      <c r="E910" s="60"/>
      <c r="F910" s="61"/>
      <c r="G910" s="61"/>
      <c r="H910" s="61"/>
      <c r="I910" s="61"/>
      <c r="J910" s="61"/>
      <c r="K910" s="61"/>
      <c r="L910" s="61"/>
      <c r="M910" s="62">
        <f aca="true" t="shared" si="3456" ref="M910:M911">M911</f>
        <v>1055616</v>
      </c>
      <c r="N910" s="62">
        <f aca="true" t="shared" si="3457" ref="N910:N911">N911</f>
        <v>1055616</v>
      </c>
      <c r="O910" s="62">
        <f aca="true" t="shared" si="3458" ref="O910:O911">O911</f>
        <v>0</v>
      </c>
      <c r="P910" s="62">
        <f aca="true" t="shared" si="3459" ref="P910:P911">P911</f>
        <v>0</v>
      </c>
      <c r="Q910" s="62">
        <f aca="true" t="shared" si="3460" ref="Q910:Q911">Q911</f>
        <v>0</v>
      </c>
      <c r="R910" s="62">
        <f aca="true" t="shared" si="3461" ref="R910:R911">R911</f>
        <v>0</v>
      </c>
      <c r="S910" s="62">
        <f aca="true" t="shared" si="3462" ref="S910:S911">S911</f>
        <v>0</v>
      </c>
      <c r="T910" s="62">
        <f aca="true" t="shared" si="3463" ref="T910:T911">T911</f>
        <v>0</v>
      </c>
      <c r="U910" s="62">
        <f aca="true" t="shared" si="3464" ref="U910:U911">U911</f>
        <v>0</v>
      </c>
      <c r="V910" s="62">
        <f aca="true" t="shared" si="3465" ref="V910:V911">V911</f>
        <v>0</v>
      </c>
      <c r="W910" s="62">
        <f aca="true" t="shared" si="3466" ref="W910:W911">W911</f>
        <v>0</v>
      </c>
      <c r="X910" s="62">
        <f aca="true" t="shared" si="3467" ref="X910:X911">X911</f>
        <v>0</v>
      </c>
      <c r="Y910" s="62">
        <f aca="true" t="shared" si="3468" ref="Y910:Y911">Y911</f>
        <v>0</v>
      </c>
      <c r="Z910" s="62">
        <f aca="true" t="shared" si="3469" ref="Z910:Z911">Z911</f>
        <v>0</v>
      </c>
      <c r="AA910" s="62">
        <f aca="true" t="shared" si="3470" ref="AA910:AA911">AA911</f>
        <v>0</v>
      </c>
      <c r="AB910" s="62">
        <f aca="true" t="shared" si="3471" ref="AB910:AB911">AB911</f>
        <v>0</v>
      </c>
      <c r="AC910" s="62">
        <f aca="true" t="shared" si="3472" ref="AC910:AC911">AC911</f>
        <v>0</v>
      </c>
      <c r="AD910" s="62">
        <f aca="true" t="shared" si="3473" ref="AD910:AD911">AD911</f>
        <v>0</v>
      </c>
      <c r="AE910" s="62">
        <f aca="true" t="shared" si="3474" ref="AE910:AE911">AE911</f>
        <v>905273</v>
      </c>
      <c r="AF910" s="50"/>
      <c r="AG910" s="50"/>
      <c r="AH910" s="50"/>
      <c r="AI910" s="50"/>
      <c r="AJ910" s="50"/>
      <c r="AK910" s="51"/>
      <c r="AL910" s="50"/>
      <c r="AM910" s="51"/>
      <c r="AN910" s="50"/>
    </row>
    <row r="911" spans="1:40" ht="15.75" outlineLevel="7">
      <c r="A911" s="59" t="s">
        <v>45</v>
      </c>
      <c r="B911" s="60" t="s">
        <v>598</v>
      </c>
      <c r="C911" s="60" t="s">
        <v>663</v>
      </c>
      <c r="D911" s="60" t="s">
        <v>684</v>
      </c>
      <c r="E911" s="60" t="s">
        <v>148</v>
      </c>
      <c r="F911" s="61"/>
      <c r="G911" s="61"/>
      <c r="H911" s="61"/>
      <c r="I911" s="61"/>
      <c r="J911" s="61"/>
      <c r="K911" s="61"/>
      <c r="L911" s="61"/>
      <c r="M911" s="62">
        <f t="shared" si="3456"/>
        <v>1055616</v>
      </c>
      <c r="N911" s="62">
        <f t="shared" si="3457"/>
        <v>1055616</v>
      </c>
      <c r="O911" s="62">
        <f t="shared" si="3458"/>
        <v>0</v>
      </c>
      <c r="P911" s="62">
        <f t="shared" si="3459"/>
        <v>0</v>
      </c>
      <c r="Q911" s="62">
        <f t="shared" si="3460"/>
        <v>0</v>
      </c>
      <c r="R911" s="62">
        <f t="shared" si="3461"/>
        <v>0</v>
      </c>
      <c r="S911" s="62">
        <f t="shared" si="3462"/>
        <v>0</v>
      </c>
      <c r="T911" s="62">
        <f t="shared" si="3463"/>
        <v>0</v>
      </c>
      <c r="U911" s="62">
        <f t="shared" si="3464"/>
        <v>0</v>
      </c>
      <c r="V911" s="62">
        <f t="shared" si="3465"/>
        <v>0</v>
      </c>
      <c r="W911" s="62">
        <f t="shared" si="3466"/>
        <v>0</v>
      </c>
      <c r="X911" s="62">
        <f t="shared" si="3467"/>
        <v>0</v>
      </c>
      <c r="Y911" s="62">
        <f t="shared" si="3468"/>
        <v>0</v>
      </c>
      <c r="Z911" s="62">
        <f t="shared" si="3469"/>
        <v>0</v>
      </c>
      <c r="AA911" s="62">
        <f t="shared" si="3470"/>
        <v>0</v>
      </c>
      <c r="AB911" s="62">
        <f t="shared" si="3471"/>
        <v>0</v>
      </c>
      <c r="AC911" s="62">
        <f t="shared" si="3472"/>
        <v>0</v>
      </c>
      <c r="AD911" s="62">
        <f t="shared" si="3473"/>
        <v>0</v>
      </c>
      <c r="AE911" s="62">
        <f t="shared" si="3474"/>
        <v>905273</v>
      </c>
      <c r="AF911" s="50"/>
      <c r="AG911" s="50"/>
      <c r="AH911" s="50"/>
      <c r="AI911" s="50"/>
      <c r="AJ911" s="50"/>
      <c r="AK911" s="51"/>
      <c r="AL911" s="50"/>
      <c r="AM911" s="51"/>
      <c r="AN911" s="50"/>
    </row>
    <row r="912" spans="1:40" ht="26.25" outlineLevel="7">
      <c r="A912" s="59" t="s">
        <v>672</v>
      </c>
      <c r="B912" s="60" t="s">
        <v>598</v>
      </c>
      <c r="C912" s="60" t="s">
        <v>663</v>
      </c>
      <c r="D912" s="60" t="s">
        <v>684</v>
      </c>
      <c r="E912" s="60" t="s">
        <v>616</v>
      </c>
      <c r="F912" s="61"/>
      <c r="G912" s="61"/>
      <c r="H912" s="61"/>
      <c r="I912" s="61"/>
      <c r="J912" s="61"/>
      <c r="K912" s="61"/>
      <c r="L912" s="61"/>
      <c r="M912" s="62">
        <v>1055616</v>
      </c>
      <c r="N912" s="62">
        <v>1055616</v>
      </c>
      <c r="O912" s="62"/>
      <c r="P912" s="62"/>
      <c r="Q912" s="62"/>
      <c r="R912" s="62"/>
      <c r="S912" s="62"/>
      <c r="T912" s="62"/>
      <c r="U912" s="62"/>
      <c r="V912" s="62"/>
      <c r="W912" s="62"/>
      <c r="X912" s="62"/>
      <c r="Y912" s="62"/>
      <c r="Z912" s="62"/>
      <c r="AA912" s="62"/>
      <c r="AB912" s="62"/>
      <c r="AC912" s="62"/>
      <c r="AD912" s="62"/>
      <c r="AE912" s="62">
        <v>905273</v>
      </c>
      <c r="AF912" s="50"/>
      <c r="AG912" s="50"/>
      <c r="AH912" s="50"/>
      <c r="AI912" s="50"/>
      <c r="AJ912" s="50"/>
      <c r="AK912" s="51"/>
      <c r="AL912" s="50"/>
      <c r="AM912" s="51"/>
      <c r="AN912" s="50"/>
    </row>
    <row r="913" spans="1:40" ht="15.75" outlineLevel="7">
      <c r="A913" s="59" t="s">
        <v>685</v>
      </c>
      <c r="B913" s="60" t="s">
        <v>598</v>
      </c>
      <c r="C913" s="60" t="s">
        <v>663</v>
      </c>
      <c r="D913" s="60" t="s">
        <v>686</v>
      </c>
      <c r="E913" s="60"/>
      <c r="F913" s="61"/>
      <c r="G913" s="61"/>
      <c r="H913" s="61"/>
      <c r="I913" s="61"/>
      <c r="J913" s="61"/>
      <c r="K913" s="61"/>
      <c r="L913" s="61"/>
      <c r="M913" s="62">
        <f aca="true" t="shared" si="3475" ref="M913:M915">M914</f>
        <v>19508605.2</v>
      </c>
      <c r="N913" s="62">
        <f aca="true" t="shared" si="3476" ref="N913:N915">N914</f>
        <v>19508605.2</v>
      </c>
      <c r="O913" s="62">
        <f aca="true" t="shared" si="3477" ref="O913:O915">O914</f>
        <v>19508605.2</v>
      </c>
      <c r="P913" s="62">
        <f aca="true" t="shared" si="3478" ref="P913:P915">P914</f>
        <v>19508605.2</v>
      </c>
      <c r="Q913" s="62">
        <f aca="true" t="shared" si="3479" ref="Q913:Q915">Q914</f>
        <v>19508605.2</v>
      </c>
      <c r="R913" s="62">
        <f aca="true" t="shared" si="3480" ref="R913:R915">R914</f>
        <v>19508605.2</v>
      </c>
      <c r="S913" s="62">
        <f aca="true" t="shared" si="3481" ref="S913:S915">S914</f>
        <v>19508605.2</v>
      </c>
      <c r="T913" s="62">
        <f aca="true" t="shared" si="3482" ref="T913:T915">T914</f>
        <v>19508605.2</v>
      </c>
      <c r="U913" s="62">
        <f aca="true" t="shared" si="3483" ref="U913:U915">U914</f>
        <v>19508605.2</v>
      </c>
      <c r="V913" s="62">
        <f aca="true" t="shared" si="3484" ref="V913:V915">V914</f>
        <v>19508605.2</v>
      </c>
      <c r="W913" s="62">
        <f aca="true" t="shared" si="3485" ref="W913:W915">W914</f>
        <v>19508605.2</v>
      </c>
      <c r="X913" s="62">
        <f aca="true" t="shared" si="3486" ref="X913:X915">X914</f>
        <v>19508605.2</v>
      </c>
      <c r="Y913" s="62">
        <f aca="true" t="shared" si="3487" ref="Y913:Y915">Y914</f>
        <v>19508605.2</v>
      </c>
      <c r="Z913" s="62">
        <f aca="true" t="shared" si="3488" ref="Z913:Z915">Z914</f>
        <v>19508605.2</v>
      </c>
      <c r="AA913" s="62">
        <f aca="true" t="shared" si="3489" ref="AA913:AA915">AA914</f>
        <v>19508605.2</v>
      </c>
      <c r="AB913" s="62">
        <f aca="true" t="shared" si="3490" ref="AB913:AB915">AB914</f>
        <v>19508605.2</v>
      </c>
      <c r="AC913" s="62">
        <f aca="true" t="shared" si="3491" ref="AC913:AC915">AC914</f>
        <v>19508605.2</v>
      </c>
      <c r="AD913" s="62">
        <f aca="true" t="shared" si="3492" ref="AD913:AD915">AD914</f>
        <v>19508605.2</v>
      </c>
      <c r="AE913" s="62">
        <f aca="true" t="shared" si="3493" ref="AE913:AE915">AE914</f>
        <v>19508605.2</v>
      </c>
      <c r="AF913" s="50"/>
      <c r="AG913" s="50"/>
      <c r="AH913" s="50"/>
      <c r="AI913" s="50"/>
      <c r="AJ913" s="50"/>
      <c r="AK913" s="51"/>
      <c r="AL913" s="50"/>
      <c r="AM913" s="51"/>
      <c r="AN913" s="50"/>
    </row>
    <row r="914" spans="1:40" ht="26.25" outlineLevel="7">
      <c r="A914" s="59" t="s">
        <v>687</v>
      </c>
      <c r="B914" s="60" t="s">
        <v>598</v>
      </c>
      <c r="C914" s="60" t="s">
        <v>663</v>
      </c>
      <c r="D914" s="60" t="s">
        <v>688</v>
      </c>
      <c r="E914" s="60"/>
      <c r="F914" s="61"/>
      <c r="G914" s="61"/>
      <c r="H914" s="61"/>
      <c r="I914" s="61"/>
      <c r="J914" s="61"/>
      <c r="K914" s="61"/>
      <c r="L914" s="61"/>
      <c r="M914" s="62">
        <f t="shared" si="3475"/>
        <v>19508605.2</v>
      </c>
      <c r="N914" s="62">
        <f t="shared" si="3476"/>
        <v>19508605.2</v>
      </c>
      <c r="O914" s="62">
        <f t="shared" si="3477"/>
        <v>19508605.2</v>
      </c>
      <c r="P914" s="62">
        <f t="shared" si="3478"/>
        <v>19508605.2</v>
      </c>
      <c r="Q914" s="62">
        <f t="shared" si="3479"/>
        <v>19508605.2</v>
      </c>
      <c r="R914" s="62">
        <f t="shared" si="3480"/>
        <v>19508605.2</v>
      </c>
      <c r="S914" s="62">
        <f t="shared" si="3481"/>
        <v>19508605.2</v>
      </c>
      <c r="T914" s="62">
        <f t="shared" si="3482"/>
        <v>19508605.2</v>
      </c>
      <c r="U914" s="62">
        <f t="shared" si="3483"/>
        <v>19508605.2</v>
      </c>
      <c r="V914" s="62">
        <f t="shared" si="3484"/>
        <v>19508605.2</v>
      </c>
      <c r="W914" s="62">
        <f t="shared" si="3485"/>
        <v>19508605.2</v>
      </c>
      <c r="X914" s="62">
        <f t="shared" si="3486"/>
        <v>19508605.2</v>
      </c>
      <c r="Y914" s="62">
        <f t="shared" si="3487"/>
        <v>19508605.2</v>
      </c>
      <c r="Z914" s="62">
        <f t="shared" si="3488"/>
        <v>19508605.2</v>
      </c>
      <c r="AA914" s="62">
        <f t="shared" si="3489"/>
        <v>19508605.2</v>
      </c>
      <c r="AB914" s="62">
        <f t="shared" si="3490"/>
        <v>19508605.2</v>
      </c>
      <c r="AC914" s="62">
        <f t="shared" si="3491"/>
        <v>19508605.2</v>
      </c>
      <c r="AD914" s="62">
        <f t="shared" si="3492"/>
        <v>19508605.2</v>
      </c>
      <c r="AE914" s="62">
        <f t="shared" si="3493"/>
        <v>19508605.2</v>
      </c>
      <c r="AF914" s="50"/>
      <c r="AG914" s="50"/>
      <c r="AH914" s="50"/>
      <c r="AI914" s="50"/>
      <c r="AJ914" s="50"/>
      <c r="AK914" s="51"/>
      <c r="AL914" s="50"/>
      <c r="AM914" s="51"/>
      <c r="AN914" s="50"/>
    </row>
    <row r="915" spans="1:40" ht="15.75" outlineLevel="7">
      <c r="A915" s="59" t="s">
        <v>45</v>
      </c>
      <c r="B915" s="60" t="s">
        <v>598</v>
      </c>
      <c r="C915" s="60" t="s">
        <v>663</v>
      </c>
      <c r="D915" s="60" t="s">
        <v>688</v>
      </c>
      <c r="E915" s="60" t="s">
        <v>148</v>
      </c>
      <c r="F915" s="61"/>
      <c r="G915" s="61"/>
      <c r="H915" s="61"/>
      <c r="I915" s="61"/>
      <c r="J915" s="61"/>
      <c r="K915" s="61"/>
      <c r="L915" s="61"/>
      <c r="M915" s="62">
        <f t="shared" si="3475"/>
        <v>19508605.2</v>
      </c>
      <c r="N915" s="62">
        <f t="shared" si="3476"/>
        <v>19508605.2</v>
      </c>
      <c r="O915" s="62">
        <f t="shared" si="3477"/>
        <v>19508605.2</v>
      </c>
      <c r="P915" s="62">
        <f t="shared" si="3478"/>
        <v>19508605.2</v>
      </c>
      <c r="Q915" s="62">
        <f t="shared" si="3479"/>
        <v>19508605.2</v>
      </c>
      <c r="R915" s="62">
        <f t="shared" si="3480"/>
        <v>19508605.2</v>
      </c>
      <c r="S915" s="62">
        <f t="shared" si="3481"/>
        <v>19508605.2</v>
      </c>
      <c r="T915" s="62">
        <f t="shared" si="3482"/>
        <v>19508605.2</v>
      </c>
      <c r="U915" s="62">
        <f t="shared" si="3483"/>
        <v>19508605.2</v>
      </c>
      <c r="V915" s="62">
        <f t="shared" si="3484"/>
        <v>19508605.2</v>
      </c>
      <c r="W915" s="62">
        <f t="shared" si="3485"/>
        <v>19508605.2</v>
      </c>
      <c r="X915" s="62">
        <f t="shared" si="3486"/>
        <v>19508605.2</v>
      </c>
      <c r="Y915" s="62">
        <f t="shared" si="3487"/>
        <v>19508605.2</v>
      </c>
      <c r="Z915" s="62">
        <f t="shared" si="3488"/>
        <v>19508605.2</v>
      </c>
      <c r="AA915" s="62">
        <f t="shared" si="3489"/>
        <v>19508605.2</v>
      </c>
      <c r="AB915" s="62">
        <f t="shared" si="3490"/>
        <v>19508605.2</v>
      </c>
      <c r="AC915" s="62">
        <f t="shared" si="3491"/>
        <v>19508605.2</v>
      </c>
      <c r="AD915" s="62">
        <f t="shared" si="3492"/>
        <v>19508605.2</v>
      </c>
      <c r="AE915" s="62">
        <f t="shared" si="3493"/>
        <v>19508605.2</v>
      </c>
      <c r="AF915" s="50"/>
      <c r="AG915" s="50"/>
      <c r="AH915" s="50"/>
      <c r="AI915" s="50"/>
      <c r="AJ915" s="50"/>
      <c r="AK915" s="51"/>
      <c r="AL915" s="50"/>
      <c r="AM915" s="51"/>
      <c r="AN915" s="50"/>
    </row>
    <row r="916" spans="1:40" ht="26.25" outlineLevel="7">
      <c r="A916" s="59" t="s">
        <v>46</v>
      </c>
      <c r="B916" s="60" t="s">
        <v>598</v>
      </c>
      <c r="C916" s="60" t="s">
        <v>663</v>
      </c>
      <c r="D916" s="60" t="s">
        <v>688</v>
      </c>
      <c r="E916" s="60" t="s">
        <v>635</v>
      </c>
      <c r="F916" s="61"/>
      <c r="G916" s="61"/>
      <c r="H916" s="61"/>
      <c r="I916" s="61"/>
      <c r="J916" s="61"/>
      <c r="K916" s="61"/>
      <c r="L916" s="61"/>
      <c r="M916" s="62">
        <v>19508605.2</v>
      </c>
      <c r="N916" s="62">
        <v>19508605.2</v>
      </c>
      <c r="O916" s="62">
        <v>19508605.2</v>
      </c>
      <c r="P916" s="62">
        <v>19508605.2</v>
      </c>
      <c r="Q916" s="62">
        <v>19508605.2</v>
      </c>
      <c r="R916" s="62">
        <v>19508605.2</v>
      </c>
      <c r="S916" s="62">
        <v>19508605.2</v>
      </c>
      <c r="T916" s="62">
        <v>19508605.2</v>
      </c>
      <c r="U916" s="62">
        <v>19508605.2</v>
      </c>
      <c r="V916" s="62">
        <v>19508605.2</v>
      </c>
      <c r="W916" s="62">
        <v>19508605.2</v>
      </c>
      <c r="X916" s="62">
        <v>19508605.2</v>
      </c>
      <c r="Y916" s="62">
        <v>19508605.2</v>
      </c>
      <c r="Z916" s="62">
        <v>19508605.2</v>
      </c>
      <c r="AA916" s="62">
        <v>19508605.2</v>
      </c>
      <c r="AB916" s="62">
        <v>19508605.2</v>
      </c>
      <c r="AC916" s="62">
        <v>19508605.2</v>
      </c>
      <c r="AD916" s="62">
        <v>19508605.2</v>
      </c>
      <c r="AE916" s="62">
        <v>19508605.2</v>
      </c>
      <c r="AF916" s="50"/>
      <c r="AG916" s="50"/>
      <c r="AH916" s="50"/>
      <c r="AI916" s="50"/>
      <c r="AJ916" s="50"/>
      <c r="AK916" s="51"/>
      <c r="AL916" s="50"/>
      <c r="AM916" s="51"/>
      <c r="AN916" s="50"/>
    </row>
    <row r="917" spans="1:40" ht="15.75" outlineLevel="7">
      <c r="A917" s="52" t="s">
        <v>428</v>
      </c>
      <c r="B917" s="53" t="s">
        <v>598</v>
      </c>
      <c r="C917" s="53" t="s">
        <v>429</v>
      </c>
      <c r="D917" s="53"/>
      <c r="E917" s="53"/>
      <c r="F917" s="54" t="s">
        <v>18</v>
      </c>
      <c r="G917" s="54"/>
      <c r="H917" s="54"/>
      <c r="I917" s="54"/>
      <c r="J917" s="54"/>
      <c r="K917" s="54"/>
      <c r="L917" s="54"/>
      <c r="M917" s="55">
        <f>M918+M931+M945</f>
        <v>40941732.96</v>
      </c>
      <c r="N917" s="55">
        <f>N918+N931+N945</f>
        <v>40974282.96</v>
      </c>
      <c r="O917" s="55">
        <f>O918+O931+O945</f>
        <v>970550</v>
      </c>
      <c r="P917" s="55">
        <f>P918+P931+P945</f>
        <v>970550</v>
      </c>
      <c r="Q917" s="55">
        <f>Q918+Q931+Q945</f>
        <v>970550</v>
      </c>
      <c r="R917" s="55">
        <f>R918+R931+R945</f>
        <v>970550</v>
      </c>
      <c r="S917" s="55">
        <f>S918+S931+S945</f>
        <v>970550</v>
      </c>
      <c r="T917" s="55">
        <f>T918+T931+T945</f>
        <v>970550</v>
      </c>
      <c r="U917" s="55">
        <f>U918+U931+U945</f>
        <v>970550</v>
      </c>
      <c r="V917" s="55">
        <f>V918+V931+V945</f>
        <v>970550</v>
      </c>
      <c r="W917" s="55">
        <f>W918+W931+W945</f>
        <v>970550</v>
      </c>
      <c r="X917" s="55">
        <f>X918+X931+X945</f>
        <v>970550</v>
      </c>
      <c r="Y917" s="55">
        <f>Y918+Y931+Y945</f>
        <v>970550</v>
      </c>
      <c r="Z917" s="55">
        <f>Z918+Z931+Z945</f>
        <v>970550</v>
      </c>
      <c r="AA917" s="55">
        <f>AA918+AA931+AA945</f>
        <v>970550</v>
      </c>
      <c r="AB917" s="55">
        <f>AB918+AB931+AB945</f>
        <v>970550</v>
      </c>
      <c r="AC917" s="55">
        <f>AC918+AC931+AC945</f>
        <v>970550</v>
      </c>
      <c r="AD917" s="55">
        <f>AD918+AD931+AD945</f>
        <v>970550</v>
      </c>
      <c r="AE917" s="55">
        <f>AE918+AE931+AE945</f>
        <v>39285729.49</v>
      </c>
      <c r="AF917" s="50">
        <v>0</v>
      </c>
      <c r="AG917" s="50">
        <v>0</v>
      </c>
      <c r="AH917" s="50">
        <v>115158114.99</v>
      </c>
      <c r="AI917" s="50">
        <v>15844.74</v>
      </c>
      <c r="AJ917" s="50">
        <v>4412400.27</v>
      </c>
      <c r="AK917" s="51">
        <v>0.9631028131469174</v>
      </c>
      <c r="AL917" s="50">
        <v>0</v>
      </c>
      <c r="AM917" s="51">
        <v>0</v>
      </c>
      <c r="AN917" s="50">
        <v>0</v>
      </c>
    </row>
    <row r="918" spans="1:40" ht="26.25" outlineLevel="6">
      <c r="A918" s="59" t="s">
        <v>385</v>
      </c>
      <c r="B918" s="60" t="s">
        <v>598</v>
      </c>
      <c r="C918" s="60" t="s">
        <v>429</v>
      </c>
      <c r="D918" s="60" t="s">
        <v>372</v>
      </c>
      <c r="E918" s="60"/>
      <c r="F918" s="61" t="s">
        <v>18</v>
      </c>
      <c r="G918" s="61"/>
      <c r="H918" s="61"/>
      <c r="I918" s="61"/>
      <c r="J918" s="61"/>
      <c r="K918" s="61"/>
      <c r="L918" s="61"/>
      <c r="M918" s="62">
        <f>M919+M926</f>
        <v>6400000</v>
      </c>
      <c r="N918" s="62">
        <f>N919+N926</f>
        <v>6400000</v>
      </c>
      <c r="O918" s="62">
        <f>O919+O926</f>
        <v>0</v>
      </c>
      <c r="P918" s="62">
        <f>P919+P926</f>
        <v>0</v>
      </c>
      <c r="Q918" s="62">
        <f>Q919+Q926</f>
        <v>0</v>
      </c>
      <c r="R918" s="62">
        <f>R919+R926</f>
        <v>0</v>
      </c>
      <c r="S918" s="62">
        <f>S919+S926</f>
        <v>0</v>
      </c>
      <c r="T918" s="62">
        <f>T919+T926</f>
        <v>0</v>
      </c>
      <c r="U918" s="62">
        <f>U919+U926</f>
        <v>0</v>
      </c>
      <c r="V918" s="62">
        <f>V919+V926</f>
        <v>0</v>
      </c>
      <c r="W918" s="62">
        <f>W919+W926</f>
        <v>0</v>
      </c>
      <c r="X918" s="62">
        <f>X919+X926</f>
        <v>0</v>
      </c>
      <c r="Y918" s="62">
        <f>Y919+Y926</f>
        <v>0</v>
      </c>
      <c r="Z918" s="62">
        <f>Z919+Z926</f>
        <v>0</v>
      </c>
      <c r="AA918" s="62">
        <f>AA919+AA926</f>
        <v>0</v>
      </c>
      <c r="AB918" s="62">
        <f>AB919+AB926</f>
        <v>0</v>
      </c>
      <c r="AC918" s="62">
        <f>AC919+AC926</f>
        <v>0</v>
      </c>
      <c r="AD918" s="62">
        <f>AD919+AD926</f>
        <v>0</v>
      </c>
      <c r="AE918" s="62">
        <f>AE919+AE926</f>
        <v>4773688.76</v>
      </c>
      <c r="AF918" s="50">
        <v>0</v>
      </c>
      <c r="AG918" s="50">
        <v>0</v>
      </c>
      <c r="AH918" s="50">
        <v>15388461.2</v>
      </c>
      <c r="AI918" s="50">
        <v>25139.42</v>
      </c>
      <c r="AJ918" s="50">
        <v>96375.38</v>
      </c>
      <c r="AK918" s="51">
        <v>0.9937862328091288</v>
      </c>
      <c r="AL918" s="50">
        <v>0</v>
      </c>
      <c r="AM918" s="51">
        <v>0</v>
      </c>
      <c r="AN918" s="50">
        <v>0</v>
      </c>
    </row>
    <row r="919" spans="1:40" ht="26.25" outlineLevel="7">
      <c r="A919" s="59" t="s">
        <v>689</v>
      </c>
      <c r="B919" s="60" t="s">
        <v>598</v>
      </c>
      <c r="C919" s="60" t="s">
        <v>429</v>
      </c>
      <c r="D919" s="60" t="s">
        <v>374</v>
      </c>
      <c r="E919" s="60"/>
      <c r="F919" s="61" t="s">
        <v>18</v>
      </c>
      <c r="G919" s="61"/>
      <c r="H919" s="61"/>
      <c r="I919" s="61"/>
      <c r="J919" s="61"/>
      <c r="K919" s="61"/>
      <c r="L919" s="61"/>
      <c r="M919" s="62">
        <f>M920</f>
        <v>2000000</v>
      </c>
      <c r="N919" s="62">
        <f>N920</f>
        <v>2000000</v>
      </c>
      <c r="O919" s="62">
        <f>O920</f>
        <v>0</v>
      </c>
      <c r="P919" s="62">
        <f>P920</f>
        <v>0</v>
      </c>
      <c r="Q919" s="62">
        <f>Q920</f>
        <v>0</v>
      </c>
      <c r="R919" s="62">
        <f>R920</f>
        <v>0</v>
      </c>
      <c r="S919" s="62">
        <f>S920</f>
        <v>0</v>
      </c>
      <c r="T919" s="62">
        <f>T920</f>
        <v>0</v>
      </c>
      <c r="U919" s="62">
        <f>U920</f>
        <v>0</v>
      </c>
      <c r="V919" s="62">
        <f>V920</f>
        <v>0</v>
      </c>
      <c r="W919" s="62">
        <f>W920</f>
        <v>0</v>
      </c>
      <c r="X919" s="62">
        <f>X920</f>
        <v>0</v>
      </c>
      <c r="Y919" s="62">
        <f>Y920</f>
        <v>0</v>
      </c>
      <c r="Z919" s="62">
        <f>Z920</f>
        <v>0</v>
      </c>
      <c r="AA919" s="62">
        <f>AA920</f>
        <v>0</v>
      </c>
      <c r="AB919" s="62">
        <f>AB920</f>
        <v>0</v>
      </c>
      <c r="AC919" s="62">
        <f>AC920</f>
        <v>0</v>
      </c>
      <c r="AD919" s="62">
        <f>AD920</f>
        <v>0</v>
      </c>
      <c r="AE919" s="62">
        <f>AE920</f>
        <v>1944938.07</v>
      </c>
      <c r="AF919" s="50">
        <v>0</v>
      </c>
      <c r="AG919" s="50">
        <v>0</v>
      </c>
      <c r="AH919" s="50">
        <v>15388461.2</v>
      </c>
      <c r="AI919" s="50">
        <v>25139.42</v>
      </c>
      <c r="AJ919" s="50">
        <v>96375.38</v>
      </c>
      <c r="AK919" s="51">
        <v>0.9937862328091288</v>
      </c>
      <c r="AL919" s="50">
        <v>0</v>
      </c>
      <c r="AM919" s="51">
        <v>0</v>
      </c>
      <c r="AN919" s="50">
        <v>0</v>
      </c>
    </row>
    <row r="920" spans="1:40" ht="26.25" outlineLevel="7">
      <c r="A920" s="59" t="s">
        <v>690</v>
      </c>
      <c r="B920" s="60" t="s">
        <v>598</v>
      </c>
      <c r="C920" s="60" t="s">
        <v>429</v>
      </c>
      <c r="D920" s="60" t="s">
        <v>691</v>
      </c>
      <c r="E920" s="60"/>
      <c r="F920" s="61" t="s">
        <v>18</v>
      </c>
      <c r="G920" s="61"/>
      <c r="H920" s="61"/>
      <c r="I920" s="61"/>
      <c r="J920" s="61"/>
      <c r="K920" s="61"/>
      <c r="L920" s="61"/>
      <c r="M920" s="62">
        <f>M921+M923</f>
        <v>2000000</v>
      </c>
      <c r="N920" s="62">
        <f>N921+N923</f>
        <v>2000000</v>
      </c>
      <c r="O920" s="62">
        <f>O921+O923</f>
        <v>0</v>
      </c>
      <c r="P920" s="62">
        <f>P921+P923</f>
        <v>0</v>
      </c>
      <c r="Q920" s="62">
        <f>Q921+Q923</f>
        <v>0</v>
      </c>
      <c r="R920" s="62">
        <f>R921+R923</f>
        <v>0</v>
      </c>
      <c r="S920" s="62">
        <f>S921+S923</f>
        <v>0</v>
      </c>
      <c r="T920" s="62">
        <f>T921+T923</f>
        <v>0</v>
      </c>
      <c r="U920" s="62">
        <f>U921+U923</f>
        <v>0</v>
      </c>
      <c r="V920" s="62">
        <f>V921+V923</f>
        <v>0</v>
      </c>
      <c r="W920" s="62">
        <f>W921+W923</f>
        <v>0</v>
      </c>
      <c r="X920" s="62">
        <f>X921+X923</f>
        <v>0</v>
      </c>
      <c r="Y920" s="62">
        <f>Y921+Y923</f>
        <v>0</v>
      </c>
      <c r="Z920" s="62">
        <f>Z921+Z923</f>
        <v>0</v>
      </c>
      <c r="AA920" s="62">
        <f>AA921+AA923</f>
        <v>0</v>
      </c>
      <c r="AB920" s="62">
        <f>AB921+AB923</f>
        <v>0</v>
      </c>
      <c r="AC920" s="62">
        <f>AC921+AC923</f>
        <v>0</v>
      </c>
      <c r="AD920" s="62">
        <f>AD921+AD923</f>
        <v>0</v>
      </c>
      <c r="AE920" s="62">
        <f>AE921+AE923</f>
        <v>1944938.07</v>
      </c>
      <c r="AF920" s="50">
        <v>0</v>
      </c>
      <c r="AG920" s="50">
        <v>0</v>
      </c>
      <c r="AH920" s="50">
        <v>15388461.2</v>
      </c>
      <c r="AI920" s="50">
        <v>25139.42</v>
      </c>
      <c r="AJ920" s="50">
        <v>96375.38</v>
      </c>
      <c r="AK920" s="51">
        <v>0.9937862328091288</v>
      </c>
      <c r="AL920" s="50">
        <v>0</v>
      </c>
      <c r="AM920" s="51">
        <v>0</v>
      </c>
      <c r="AN920" s="50">
        <v>0</v>
      </c>
    </row>
    <row r="921" spans="1:40" ht="26.25" outlineLevel="4">
      <c r="A921" s="59" t="s">
        <v>434</v>
      </c>
      <c r="B921" s="60" t="s">
        <v>598</v>
      </c>
      <c r="C921" s="60" t="s">
        <v>429</v>
      </c>
      <c r="D921" s="60" t="s">
        <v>691</v>
      </c>
      <c r="E921" s="60" t="s">
        <v>33</v>
      </c>
      <c r="F921" s="61" t="s">
        <v>18</v>
      </c>
      <c r="G921" s="61"/>
      <c r="H921" s="61"/>
      <c r="I921" s="61"/>
      <c r="J921" s="61"/>
      <c r="K921" s="61"/>
      <c r="L921" s="61"/>
      <c r="M921" s="62">
        <f>M922</f>
        <v>20000</v>
      </c>
      <c r="N921" s="62">
        <f>N922</f>
        <v>20000</v>
      </c>
      <c r="O921" s="62">
        <f>O922</f>
        <v>0</v>
      </c>
      <c r="P921" s="62">
        <f>P922</f>
        <v>0</v>
      </c>
      <c r="Q921" s="62">
        <f>Q922</f>
        <v>0</v>
      </c>
      <c r="R921" s="62">
        <f>R922</f>
        <v>0</v>
      </c>
      <c r="S921" s="62">
        <f>S922</f>
        <v>0</v>
      </c>
      <c r="T921" s="62">
        <f>T922</f>
        <v>0</v>
      </c>
      <c r="U921" s="62">
        <f>U922</f>
        <v>0</v>
      </c>
      <c r="V921" s="62">
        <f>V922</f>
        <v>0</v>
      </c>
      <c r="W921" s="62">
        <f>W922</f>
        <v>0</v>
      </c>
      <c r="X921" s="62">
        <f>X922</f>
        <v>0</v>
      </c>
      <c r="Y921" s="62">
        <f>Y922</f>
        <v>0</v>
      </c>
      <c r="Z921" s="62">
        <f>Z922</f>
        <v>0</v>
      </c>
      <c r="AA921" s="62">
        <f>AA922</f>
        <v>0</v>
      </c>
      <c r="AB921" s="62">
        <f>AB922</f>
        <v>0</v>
      </c>
      <c r="AC921" s="62">
        <f>AC922</f>
        <v>0</v>
      </c>
      <c r="AD921" s="62">
        <f>AD922</f>
        <v>0</v>
      </c>
      <c r="AE921" s="62">
        <f>AE922</f>
        <v>19312.26</v>
      </c>
      <c r="AF921" s="50">
        <v>0</v>
      </c>
      <c r="AG921" s="50">
        <v>0</v>
      </c>
      <c r="AH921" s="50">
        <v>1100121</v>
      </c>
      <c r="AI921" s="50">
        <v>0</v>
      </c>
      <c r="AJ921" s="50">
        <v>0</v>
      </c>
      <c r="AK921" s="51">
        <v>1</v>
      </c>
      <c r="AL921" s="50">
        <v>0</v>
      </c>
      <c r="AM921" s="51">
        <v>0</v>
      </c>
      <c r="AN921" s="50">
        <v>0</v>
      </c>
    </row>
    <row r="922" spans="1:40" ht="26.25" outlineLevel="5">
      <c r="A922" s="59" t="s">
        <v>435</v>
      </c>
      <c r="B922" s="60" t="s">
        <v>598</v>
      </c>
      <c r="C922" s="60" t="s">
        <v>429</v>
      </c>
      <c r="D922" s="60" t="s">
        <v>691</v>
      </c>
      <c r="E922" s="60" t="s">
        <v>35</v>
      </c>
      <c r="F922" s="61" t="s">
        <v>18</v>
      </c>
      <c r="G922" s="61"/>
      <c r="H922" s="61"/>
      <c r="I922" s="61"/>
      <c r="J922" s="61"/>
      <c r="K922" s="61"/>
      <c r="L922" s="61"/>
      <c r="M922" s="62">
        <v>20000</v>
      </c>
      <c r="N922" s="62">
        <v>20000</v>
      </c>
      <c r="O922" s="62"/>
      <c r="P922" s="62"/>
      <c r="Q922" s="62"/>
      <c r="R922" s="62"/>
      <c r="S922" s="62"/>
      <c r="T922" s="62"/>
      <c r="U922" s="62"/>
      <c r="V922" s="62"/>
      <c r="W922" s="62"/>
      <c r="X922" s="62"/>
      <c r="Y922" s="62"/>
      <c r="Z922" s="62"/>
      <c r="AA922" s="62"/>
      <c r="AB922" s="62"/>
      <c r="AC922" s="62"/>
      <c r="AD922" s="62"/>
      <c r="AE922" s="62">
        <v>19312.26</v>
      </c>
      <c r="AF922" s="50">
        <v>0</v>
      </c>
      <c r="AG922" s="50">
        <v>0</v>
      </c>
      <c r="AH922" s="50">
        <v>1100121</v>
      </c>
      <c r="AI922" s="50">
        <v>0</v>
      </c>
      <c r="AJ922" s="50">
        <v>0</v>
      </c>
      <c r="AK922" s="51">
        <v>1</v>
      </c>
      <c r="AL922" s="50">
        <v>0</v>
      </c>
      <c r="AM922" s="51">
        <v>0</v>
      </c>
      <c r="AN922" s="50">
        <v>0</v>
      </c>
    </row>
    <row r="923" spans="1:40" ht="15.75" outlineLevel="6">
      <c r="A923" s="59" t="s">
        <v>614</v>
      </c>
      <c r="B923" s="60" t="s">
        <v>598</v>
      </c>
      <c r="C923" s="60" t="s">
        <v>429</v>
      </c>
      <c r="D923" s="60" t="s">
        <v>691</v>
      </c>
      <c r="E923" s="60" t="s">
        <v>148</v>
      </c>
      <c r="F923" s="61" t="s">
        <v>18</v>
      </c>
      <c r="G923" s="61"/>
      <c r="H923" s="61"/>
      <c r="I923" s="61"/>
      <c r="J923" s="61"/>
      <c r="K923" s="61"/>
      <c r="L923" s="61"/>
      <c r="M923" s="62">
        <f>M924</f>
        <v>1980000</v>
      </c>
      <c r="N923" s="62">
        <f>N924</f>
        <v>1980000</v>
      </c>
      <c r="O923" s="62">
        <f>O924</f>
        <v>0</v>
      </c>
      <c r="P923" s="62">
        <f>P924</f>
        <v>0</v>
      </c>
      <c r="Q923" s="62">
        <f>Q924</f>
        <v>0</v>
      </c>
      <c r="R923" s="62">
        <f>R924</f>
        <v>0</v>
      </c>
      <c r="S923" s="62">
        <f>S924</f>
        <v>0</v>
      </c>
      <c r="T923" s="62">
        <f>T924</f>
        <v>0</v>
      </c>
      <c r="U923" s="62">
        <f>U924</f>
        <v>0</v>
      </c>
      <c r="V923" s="62">
        <f>V924</f>
        <v>0</v>
      </c>
      <c r="W923" s="62">
        <f>W924</f>
        <v>0</v>
      </c>
      <c r="X923" s="62">
        <f>X924</f>
        <v>0</v>
      </c>
      <c r="Y923" s="62">
        <f>Y924</f>
        <v>0</v>
      </c>
      <c r="Z923" s="62">
        <f>Z924</f>
        <v>0</v>
      </c>
      <c r="AA923" s="62">
        <f>AA924</f>
        <v>0</v>
      </c>
      <c r="AB923" s="62">
        <f>AB924</f>
        <v>0</v>
      </c>
      <c r="AC923" s="62">
        <f>AC924</f>
        <v>0</v>
      </c>
      <c r="AD923" s="62">
        <f>AD924</f>
        <v>0</v>
      </c>
      <c r="AE923" s="62">
        <f>AE924</f>
        <v>1925625.81</v>
      </c>
      <c r="AF923" s="50">
        <v>0</v>
      </c>
      <c r="AG923" s="50">
        <v>0</v>
      </c>
      <c r="AH923" s="50">
        <v>1100121</v>
      </c>
      <c r="AI923" s="50">
        <v>0</v>
      </c>
      <c r="AJ923" s="50">
        <v>0</v>
      </c>
      <c r="AK923" s="51">
        <v>1</v>
      </c>
      <c r="AL923" s="50">
        <v>0</v>
      </c>
      <c r="AM923" s="51">
        <v>0</v>
      </c>
      <c r="AN923" s="50">
        <v>0</v>
      </c>
    </row>
    <row r="924" spans="1:40" ht="26.25" outlineLevel="7">
      <c r="A924" s="59" t="s">
        <v>615</v>
      </c>
      <c r="B924" s="60" t="s">
        <v>598</v>
      </c>
      <c r="C924" s="60" t="s">
        <v>429</v>
      </c>
      <c r="D924" s="60" t="s">
        <v>691</v>
      </c>
      <c r="E924" s="60" t="s">
        <v>616</v>
      </c>
      <c r="F924" s="61" t="s">
        <v>18</v>
      </c>
      <c r="G924" s="61"/>
      <c r="H924" s="61"/>
      <c r="I924" s="61"/>
      <c r="J924" s="61"/>
      <c r="K924" s="61"/>
      <c r="L924" s="61"/>
      <c r="M924" s="62">
        <v>1980000</v>
      </c>
      <c r="N924" s="62">
        <v>1980000</v>
      </c>
      <c r="O924" s="63"/>
      <c r="P924" s="63"/>
      <c r="Q924" s="63"/>
      <c r="R924" s="63"/>
      <c r="S924" s="63"/>
      <c r="T924" s="63"/>
      <c r="U924" s="63"/>
      <c r="V924" s="63"/>
      <c r="W924" s="63"/>
      <c r="X924" s="63"/>
      <c r="Y924" s="63"/>
      <c r="Z924" s="63"/>
      <c r="AA924" s="63"/>
      <c r="AB924" s="63"/>
      <c r="AC924" s="63"/>
      <c r="AD924" s="63"/>
      <c r="AE924" s="62">
        <v>1925625.81</v>
      </c>
      <c r="AF924" s="50">
        <v>0</v>
      </c>
      <c r="AG924" s="50">
        <v>0</v>
      </c>
      <c r="AH924" s="50">
        <v>1100121</v>
      </c>
      <c r="AI924" s="50">
        <v>0</v>
      </c>
      <c r="AJ924" s="50">
        <v>0</v>
      </c>
      <c r="AK924" s="51">
        <v>1</v>
      </c>
      <c r="AL924" s="50">
        <v>0</v>
      </c>
      <c r="AM924" s="51">
        <v>0</v>
      </c>
      <c r="AN924" s="50">
        <v>0</v>
      </c>
    </row>
    <row r="925" spans="1:40" ht="26.25" outlineLevel="7">
      <c r="A925" s="59" t="s">
        <v>386</v>
      </c>
      <c r="B925" s="60" t="s">
        <v>598</v>
      </c>
      <c r="C925" s="60" t="s">
        <v>429</v>
      </c>
      <c r="D925" s="60" t="s">
        <v>387</v>
      </c>
      <c r="E925" s="60"/>
      <c r="F925" s="61" t="s">
        <v>18</v>
      </c>
      <c r="G925" s="61"/>
      <c r="H925" s="61"/>
      <c r="I925" s="61"/>
      <c r="J925" s="61"/>
      <c r="K925" s="61"/>
      <c r="L925" s="61"/>
      <c r="M925" s="62">
        <f>M926</f>
        <v>4400000</v>
      </c>
      <c r="N925" s="62">
        <f>N926</f>
        <v>4400000</v>
      </c>
      <c r="O925" s="62">
        <f>O926</f>
        <v>0</v>
      </c>
      <c r="P925" s="62">
        <f>P926</f>
        <v>0</v>
      </c>
      <c r="Q925" s="62">
        <f>Q926</f>
        <v>0</v>
      </c>
      <c r="R925" s="62">
        <f>R926</f>
        <v>0</v>
      </c>
      <c r="S925" s="62">
        <f>S926</f>
        <v>0</v>
      </c>
      <c r="T925" s="62">
        <f>T926</f>
        <v>0</v>
      </c>
      <c r="U925" s="62">
        <f>U926</f>
        <v>0</v>
      </c>
      <c r="V925" s="62">
        <f>V926</f>
        <v>0</v>
      </c>
      <c r="W925" s="62">
        <f>W926</f>
        <v>0</v>
      </c>
      <c r="X925" s="62">
        <f>X926</f>
        <v>0</v>
      </c>
      <c r="Y925" s="62">
        <f>Y926</f>
        <v>0</v>
      </c>
      <c r="Z925" s="62">
        <f>Z926</f>
        <v>0</v>
      </c>
      <c r="AA925" s="62">
        <f>AA926</f>
        <v>0</v>
      </c>
      <c r="AB925" s="62">
        <f>AB926</f>
        <v>0</v>
      </c>
      <c r="AC925" s="62">
        <f>AC926</f>
        <v>0</v>
      </c>
      <c r="AD925" s="62">
        <f>AD926</f>
        <v>0</v>
      </c>
      <c r="AE925" s="62">
        <f>AE926</f>
        <v>2828750.69</v>
      </c>
      <c r="AF925" s="50">
        <v>0</v>
      </c>
      <c r="AG925" s="50">
        <v>0</v>
      </c>
      <c r="AH925" s="50">
        <v>1100121</v>
      </c>
      <c r="AI925" s="50">
        <v>0</v>
      </c>
      <c r="AJ925" s="50">
        <v>0</v>
      </c>
      <c r="AK925" s="51">
        <v>1</v>
      </c>
      <c r="AL925" s="50">
        <v>0</v>
      </c>
      <c r="AM925" s="51">
        <v>0</v>
      </c>
      <c r="AN925" s="50">
        <v>0</v>
      </c>
    </row>
    <row r="926" spans="1:40" ht="26.25" outlineLevel="4">
      <c r="A926" s="59" t="s">
        <v>692</v>
      </c>
      <c r="B926" s="60" t="s">
        <v>598</v>
      </c>
      <c r="C926" s="60" t="s">
        <v>429</v>
      </c>
      <c r="D926" s="60" t="s">
        <v>693</v>
      </c>
      <c r="E926" s="60"/>
      <c r="F926" s="61" t="s">
        <v>18</v>
      </c>
      <c r="G926" s="61"/>
      <c r="H926" s="61"/>
      <c r="I926" s="61"/>
      <c r="J926" s="61"/>
      <c r="K926" s="61"/>
      <c r="L926" s="61"/>
      <c r="M926" s="62">
        <f>M927+M929</f>
        <v>4400000</v>
      </c>
      <c r="N926" s="62">
        <f>N927+N929</f>
        <v>4400000</v>
      </c>
      <c r="O926" s="62">
        <f>O927+O929</f>
        <v>0</v>
      </c>
      <c r="P926" s="62">
        <f>P927+P929</f>
        <v>0</v>
      </c>
      <c r="Q926" s="62">
        <f>Q927+Q929</f>
        <v>0</v>
      </c>
      <c r="R926" s="62">
        <f>R927+R929</f>
        <v>0</v>
      </c>
      <c r="S926" s="62">
        <f>S927+S929</f>
        <v>0</v>
      </c>
      <c r="T926" s="62">
        <f>T927+T929</f>
        <v>0</v>
      </c>
      <c r="U926" s="62">
        <f>U927+U929</f>
        <v>0</v>
      </c>
      <c r="V926" s="62">
        <f>V927+V929</f>
        <v>0</v>
      </c>
      <c r="W926" s="62">
        <f>W927+W929</f>
        <v>0</v>
      </c>
      <c r="X926" s="62">
        <f>X927+X929</f>
        <v>0</v>
      </c>
      <c r="Y926" s="62">
        <f>Y927+Y929</f>
        <v>0</v>
      </c>
      <c r="Z926" s="62">
        <f>Z927+Z929</f>
        <v>0</v>
      </c>
      <c r="AA926" s="62">
        <f>AA927+AA929</f>
        <v>0</v>
      </c>
      <c r="AB926" s="62">
        <f>AB927+AB929</f>
        <v>0</v>
      </c>
      <c r="AC926" s="62">
        <f>AC927+AC929</f>
        <v>0</v>
      </c>
      <c r="AD926" s="62">
        <f>AD927+AD929</f>
        <v>0</v>
      </c>
      <c r="AE926" s="62">
        <f>AE927+AE929</f>
        <v>2828750.69</v>
      </c>
      <c r="AF926" s="50">
        <v>0</v>
      </c>
      <c r="AG926" s="50">
        <v>0</v>
      </c>
      <c r="AH926" s="50">
        <v>788192.28</v>
      </c>
      <c r="AI926" s="50">
        <v>0</v>
      </c>
      <c r="AJ926" s="50">
        <v>11807.72</v>
      </c>
      <c r="AK926" s="51">
        <v>0.98524035</v>
      </c>
      <c r="AL926" s="50">
        <v>0</v>
      </c>
      <c r="AM926" s="51">
        <v>0</v>
      </c>
      <c r="AN926" s="50">
        <v>0</v>
      </c>
    </row>
    <row r="927" spans="1:40" ht="26.25" outlineLevel="5">
      <c r="A927" s="59" t="s">
        <v>434</v>
      </c>
      <c r="B927" s="60" t="s">
        <v>598</v>
      </c>
      <c r="C927" s="60" t="s">
        <v>429</v>
      </c>
      <c r="D927" s="60" t="s">
        <v>693</v>
      </c>
      <c r="E927" s="60" t="s">
        <v>33</v>
      </c>
      <c r="F927" s="61" t="s">
        <v>18</v>
      </c>
      <c r="G927" s="61"/>
      <c r="H927" s="61"/>
      <c r="I927" s="61"/>
      <c r="J927" s="61"/>
      <c r="K927" s="61"/>
      <c r="L927" s="61"/>
      <c r="M927" s="62">
        <f>M928</f>
        <v>40000</v>
      </c>
      <c r="N927" s="62">
        <f>N928</f>
        <v>40000</v>
      </c>
      <c r="O927" s="62">
        <f>O928</f>
        <v>0</v>
      </c>
      <c r="P927" s="62">
        <f>P928</f>
        <v>0</v>
      </c>
      <c r="Q927" s="62">
        <f>Q928</f>
        <v>0</v>
      </c>
      <c r="R927" s="62">
        <f>R928</f>
        <v>0</v>
      </c>
      <c r="S927" s="62">
        <f>S928</f>
        <v>0</v>
      </c>
      <c r="T927" s="62">
        <f>T928</f>
        <v>0</v>
      </c>
      <c r="U927" s="62">
        <f>U928</f>
        <v>0</v>
      </c>
      <c r="V927" s="62">
        <f>V928</f>
        <v>0</v>
      </c>
      <c r="W927" s="62">
        <f>W928</f>
        <v>0</v>
      </c>
      <c r="X927" s="62">
        <f>X928</f>
        <v>0</v>
      </c>
      <c r="Y927" s="62">
        <f>Y928</f>
        <v>0</v>
      </c>
      <c r="Z927" s="62">
        <f>Z928</f>
        <v>0</v>
      </c>
      <c r="AA927" s="62">
        <f>AA928</f>
        <v>0</v>
      </c>
      <c r="AB927" s="62">
        <f>AB928</f>
        <v>0</v>
      </c>
      <c r="AC927" s="62">
        <f>AC928</f>
        <v>0</v>
      </c>
      <c r="AD927" s="62">
        <f>AD928</f>
        <v>0</v>
      </c>
      <c r="AE927" s="62">
        <f>AE928</f>
        <v>28308.43</v>
      </c>
      <c r="AF927" s="50">
        <v>0</v>
      </c>
      <c r="AG927" s="50">
        <v>0</v>
      </c>
      <c r="AH927" s="50">
        <v>788192.28</v>
      </c>
      <c r="AI927" s="50">
        <v>0</v>
      </c>
      <c r="AJ927" s="50">
        <v>11807.72</v>
      </c>
      <c r="AK927" s="51">
        <v>0.98524035</v>
      </c>
      <c r="AL927" s="50">
        <v>0</v>
      </c>
      <c r="AM927" s="51">
        <v>0</v>
      </c>
      <c r="AN927" s="50">
        <v>0</v>
      </c>
    </row>
    <row r="928" spans="1:40" ht="26.25" outlineLevel="6">
      <c r="A928" s="59" t="s">
        <v>435</v>
      </c>
      <c r="B928" s="60" t="s">
        <v>598</v>
      </c>
      <c r="C928" s="60" t="s">
        <v>429</v>
      </c>
      <c r="D928" s="60" t="s">
        <v>693</v>
      </c>
      <c r="E928" s="60" t="s">
        <v>35</v>
      </c>
      <c r="F928" s="61" t="s">
        <v>18</v>
      </c>
      <c r="G928" s="61"/>
      <c r="H928" s="61"/>
      <c r="I928" s="61"/>
      <c r="J928" s="61"/>
      <c r="K928" s="61"/>
      <c r="L928" s="61"/>
      <c r="M928" s="62">
        <v>40000</v>
      </c>
      <c r="N928" s="62">
        <v>40000</v>
      </c>
      <c r="O928" s="62"/>
      <c r="P928" s="62"/>
      <c r="Q928" s="62"/>
      <c r="R928" s="62"/>
      <c r="S928" s="62"/>
      <c r="T928" s="62"/>
      <c r="U928" s="62"/>
      <c r="V928" s="62"/>
      <c r="W928" s="62"/>
      <c r="X928" s="62"/>
      <c r="Y928" s="62"/>
      <c r="Z928" s="62"/>
      <c r="AA928" s="62"/>
      <c r="AB928" s="62"/>
      <c r="AC928" s="62"/>
      <c r="AD928" s="62"/>
      <c r="AE928" s="62">
        <v>28308.43</v>
      </c>
      <c r="AF928" s="50">
        <v>0</v>
      </c>
      <c r="AG928" s="50">
        <v>0</v>
      </c>
      <c r="AH928" s="50">
        <v>788192.28</v>
      </c>
      <c r="AI928" s="50">
        <v>0</v>
      </c>
      <c r="AJ928" s="50">
        <v>11807.72</v>
      </c>
      <c r="AK928" s="51">
        <v>0.98524035</v>
      </c>
      <c r="AL928" s="50">
        <v>0</v>
      </c>
      <c r="AM928" s="51">
        <v>0</v>
      </c>
      <c r="AN928" s="50">
        <v>0</v>
      </c>
    </row>
    <row r="929" spans="1:40" ht="15.75" outlineLevel="7">
      <c r="A929" s="59" t="s">
        <v>614</v>
      </c>
      <c r="B929" s="60" t="s">
        <v>598</v>
      </c>
      <c r="C929" s="60" t="s">
        <v>429</v>
      </c>
      <c r="D929" s="60" t="s">
        <v>693</v>
      </c>
      <c r="E929" s="60" t="s">
        <v>148</v>
      </c>
      <c r="F929" s="61" t="s">
        <v>18</v>
      </c>
      <c r="G929" s="61"/>
      <c r="H929" s="61"/>
      <c r="I929" s="61"/>
      <c r="J929" s="61"/>
      <c r="K929" s="61"/>
      <c r="L929" s="61"/>
      <c r="M929" s="62">
        <f>M930</f>
        <v>4360000</v>
      </c>
      <c r="N929" s="62">
        <f>N930</f>
        <v>4360000</v>
      </c>
      <c r="O929" s="62">
        <f>O930</f>
        <v>0</v>
      </c>
      <c r="P929" s="62">
        <f>P930</f>
        <v>0</v>
      </c>
      <c r="Q929" s="62">
        <f>Q930</f>
        <v>0</v>
      </c>
      <c r="R929" s="62">
        <f>R930</f>
        <v>0</v>
      </c>
      <c r="S929" s="62">
        <f>S930</f>
        <v>0</v>
      </c>
      <c r="T929" s="62">
        <f>T930</f>
        <v>0</v>
      </c>
      <c r="U929" s="62">
        <f>U930</f>
        <v>0</v>
      </c>
      <c r="V929" s="62">
        <f>V930</f>
        <v>0</v>
      </c>
      <c r="W929" s="62">
        <f>W930</f>
        <v>0</v>
      </c>
      <c r="X929" s="62">
        <f>X930</f>
        <v>0</v>
      </c>
      <c r="Y929" s="62">
        <f>Y930</f>
        <v>0</v>
      </c>
      <c r="Z929" s="62">
        <f>Z930</f>
        <v>0</v>
      </c>
      <c r="AA929" s="62">
        <f>AA930</f>
        <v>0</v>
      </c>
      <c r="AB929" s="62">
        <f>AB930</f>
        <v>0</v>
      </c>
      <c r="AC929" s="62">
        <f>AC930</f>
        <v>0</v>
      </c>
      <c r="AD929" s="62">
        <f>AD930</f>
        <v>0</v>
      </c>
      <c r="AE929" s="62">
        <f>AE930</f>
        <v>2800442.26</v>
      </c>
      <c r="AF929" s="50">
        <v>0</v>
      </c>
      <c r="AG929" s="50">
        <v>0</v>
      </c>
      <c r="AH929" s="50">
        <v>788192.28</v>
      </c>
      <c r="AI929" s="50">
        <v>0</v>
      </c>
      <c r="AJ929" s="50">
        <v>11807.72</v>
      </c>
      <c r="AK929" s="51">
        <v>0.98524035</v>
      </c>
      <c r="AL929" s="50">
        <v>0</v>
      </c>
      <c r="AM929" s="51">
        <v>0</v>
      </c>
      <c r="AN929" s="50">
        <v>0</v>
      </c>
    </row>
    <row r="930" spans="1:40" ht="26.25" outlineLevel="7">
      <c r="A930" s="59" t="s">
        <v>615</v>
      </c>
      <c r="B930" s="60" t="s">
        <v>598</v>
      </c>
      <c r="C930" s="60" t="s">
        <v>429</v>
      </c>
      <c r="D930" s="60" t="s">
        <v>693</v>
      </c>
      <c r="E930" s="60" t="s">
        <v>616</v>
      </c>
      <c r="F930" s="61" t="s">
        <v>18</v>
      </c>
      <c r="G930" s="61"/>
      <c r="H930" s="61"/>
      <c r="I930" s="61"/>
      <c r="J930" s="61"/>
      <c r="K930" s="61"/>
      <c r="L930" s="61"/>
      <c r="M930" s="62">
        <v>4360000</v>
      </c>
      <c r="N930" s="62">
        <v>4360000</v>
      </c>
      <c r="O930" s="63"/>
      <c r="P930" s="63"/>
      <c r="Q930" s="63"/>
      <c r="R930" s="63"/>
      <c r="S930" s="63"/>
      <c r="T930" s="63"/>
      <c r="U930" s="63"/>
      <c r="V930" s="63"/>
      <c r="W930" s="63"/>
      <c r="X930" s="63"/>
      <c r="Y930" s="63"/>
      <c r="Z930" s="63"/>
      <c r="AA930" s="63"/>
      <c r="AB930" s="63"/>
      <c r="AC930" s="63"/>
      <c r="AD930" s="63"/>
      <c r="AE930" s="62">
        <v>2800442.26</v>
      </c>
      <c r="AF930" s="50">
        <v>0</v>
      </c>
      <c r="AG930" s="50">
        <v>0</v>
      </c>
      <c r="AH930" s="50">
        <v>788192.28</v>
      </c>
      <c r="AI930" s="50">
        <v>0</v>
      </c>
      <c r="AJ930" s="50">
        <v>11807.72</v>
      </c>
      <c r="AK930" s="51">
        <v>0.98524035</v>
      </c>
      <c r="AL930" s="50">
        <v>0</v>
      </c>
      <c r="AM930" s="51">
        <v>0</v>
      </c>
      <c r="AN930" s="50">
        <v>0</v>
      </c>
    </row>
    <row r="931" spans="1:40" ht="26.25" outlineLevel="3">
      <c r="A931" s="59" t="s">
        <v>422</v>
      </c>
      <c r="B931" s="60" t="s">
        <v>598</v>
      </c>
      <c r="C931" s="60" t="s">
        <v>429</v>
      </c>
      <c r="D931" s="60" t="s">
        <v>423</v>
      </c>
      <c r="E931" s="60"/>
      <c r="F931" s="61" t="s">
        <v>18</v>
      </c>
      <c r="G931" s="61"/>
      <c r="H931" s="61"/>
      <c r="I931" s="61"/>
      <c r="J931" s="61"/>
      <c r="K931" s="61"/>
      <c r="L931" s="61"/>
      <c r="M931" s="62">
        <f>M932</f>
        <v>33603732.96</v>
      </c>
      <c r="N931" s="62">
        <f>N932</f>
        <v>33603732.96</v>
      </c>
      <c r="O931" s="62">
        <f>O932</f>
        <v>0</v>
      </c>
      <c r="P931" s="62">
        <f>P932</f>
        <v>0</v>
      </c>
      <c r="Q931" s="62">
        <f>Q932</f>
        <v>0</v>
      </c>
      <c r="R931" s="62">
        <f>R932</f>
        <v>0</v>
      </c>
      <c r="S931" s="62">
        <f>S932</f>
        <v>0</v>
      </c>
      <c r="T931" s="62">
        <f>T932</f>
        <v>0</v>
      </c>
      <c r="U931" s="62">
        <f>U932</f>
        <v>0</v>
      </c>
      <c r="V931" s="62">
        <f>V932</f>
        <v>0</v>
      </c>
      <c r="W931" s="62">
        <f>W932</f>
        <v>0</v>
      </c>
      <c r="X931" s="62">
        <f>X932</f>
        <v>0</v>
      </c>
      <c r="Y931" s="62">
        <f>Y932</f>
        <v>0</v>
      </c>
      <c r="Z931" s="62">
        <f>Z932</f>
        <v>0</v>
      </c>
      <c r="AA931" s="62">
        <f>AA932</f>
        <v>0</v>
      </c>
      <c r="AB931" s="62">
        <f>AB932</f>
        <v>0</v>
      </c>
      <c r="AC931" s="62">
        <f>AC932</f>
        <v>0</v>
      </c>
      <c r="AD931" s="62">
        <f>AD932</f>
        <v>0</v>
      </c>
      <c r="AE931" s="62">
        <f>AE932</f>
        <v>33541490.73</v>
      </c>
      <c r="AF931" s="50">
        <v>0</v>
      </c>
      <c r="AG931" s="50">
        <v>0</v>
      </c>
      <c r="AH931" s="50">
        <v>949172749.64</v>
      </c>
      <c r="AI931" s="50">
        <v>568695.4</v>
      </c>
      <c r="AJ931" s="50">
        <v>42508512.08</v>
      </c>
      <c r="AK931" s="51">
        <v>0.9571594719909279</v>
      </c>
      <c r="AL931" s="50">
        <v>0</v>
      </c>
      <c r="AM931" s="51">
        <v>0</v>
      </c>
      <c r="AN931" s="50">
        <v>0</v>
      </c>
    </row>
    <row r="932" spans="1:40" ht="38.25" outlineLevel="4">
      <c r="A932" s="59" t="s">
        <v>694</v>
      </c>
      <c r="B932" s="60" t="s">
        <v>598</v>
      </c>
      <c r="C932" s="60" t="s">
        <v>429</v>
      </c>
      <c r="D932" s="60" t="s">
        <v>695</v>
      </c>
      <c r="E932" s="60"/>
      <c r="F932" s="61" t="s">
        <v>18</v>
      </c>
      <c r="G932" s="61"/>
      <c r="H932" s="61"/>
      <c r="I932" s="61"/>
      <c r="J932" s="61"/>
      <c r="K932" s="61"/>
      <c r="L932" s="61"/>
      <c r="M932" s="62">
        <f>M933+M940</f>
        <v>33603732.96</v>
      </c>
      <c r="N932" s="62">
        <f>N933+N940</f>
        <v>33603732.96</v>
      </c>
      <c r="O932" s="62">
        <f>O933+O940</f>
        <v>0</v>
      </c>
      <c r="P932" s="62">
        <f>P933+P940</f>
        <v>0</v>
      </c>
      <c r="Q932" s="62">
        <f>Q933+Q940</f>
        <v>0</v>
      </c>
      <c r="R932" s="62">
        <f>R933+R940</f>
        <v>0</v>
      </c>
      <c r="S932" s="62">
        <f>S933+S940</f>
        <v>0</v>
      </c>
      <c r="T932" s="62">
        <f>T933+T940</f>
        <v>0</v>
      </c>
      <c r="U932" s="62">
        <f>U933+U940</f>
        <v>0</v>
      </c>
      <c r="V932" s="62">
        <f>V933+V940</f>
        <v>0</v>
      </c>
      <c r="W932" s="62">
        <f>W933+W940</f>
        <v>0</v>
      </c>
      <c r="X932" s="62">
        <f>X933+X940</f>
        <v>0</v>
      </c>
      <c r="Y932" s="62">
        <f>Y933+Y940</f>
        <v>0</v>
      </c>
      <c r="Z932" s="62">
        <f>Z933+Z940</f>
        <v>0</v>
      </c>
      <c r="AA932" s="62">
        <f>AA933+AA940</f>
        <v>0</v>
      </c>
      <c r="AB932" s="62">
        <f>AB933+AB940</f>
        <v>0</v>
      </c>
      <c r="AC932" s="62">
        <f>AC933+AC940</f>
        <v>0</v>
      </c>
      <c r="AD932" s="62">
        <f>AD933+AD940</f>
        <v>0</v>
      </c>
      <c r="AE932" s="62">
        <f>AE933+AE940</f>
        <v>33541490.73</v>
      </c>
      <c r="AF932" s="50">
        <v>0</v>
      </c>
      <c r="AG932" s="50">
        <v>0</v>
      </c>
      <c r="AH932" s="50">
        <v>949172749.64</v>
      </c>
      <c r="AI932" s="50">
        <v>568695.4</v>
      </c>
      <c r="AJ932" s="50">
        <v>42508512.08</v>
      </c>
      <c r="AK932" s="51">
        <v>0.9571594719909279</v>
      </c>
      <c r="AL932" s="50">
        <v>0</v>
      </c>
      <c r="AM932" s="51">
        <v>0</v>
      </c>
      <c r="AN932" s="50">
        <v>0</v>
      </c>
    </row>
    <row r="933" spans="1:40" ht="38.25" outlineLevel="5">
      <c r="A933" s="59" t="s">
        <v>696</v>
      </c>
      <c r="B933" s="60" t="s">
        <v>598</v>
      </c>
      <c r="C933" s="60" t="s">
        <v>429</v>
      </c>
      <c r="D933" s="60" t="s">
        <v>697</v>
      </c>
      <c r="E933" s="60"/>
      <c r="F933" s="61" t="s">
        <v>18</v>
      </c>
      <c r="G933" s="61"/>
      <c r="H933" s="61"/>
      <c r="I933" s="61"/>
      <c r="J933" s="61"/>
      <c r="K933" s="61"/>
      <c r="L933" s="61"/>
      <c r="M933" s="62">
        <f>M934+M936+M938</f>
        <v>20402954</v>
      </c>
      <c r="N933" s="62">
        <f>N934+N936+N938</f>
        <v>20402954</v>
      </c>
      <c r="O933" s="62">
        <f>O934+O936+O938</f>
        <v>0</v>
      </c>
      <c r="P933" s="62">
        <f>P934+P936+P938</f>
        <v>0</v>
      </c>
      <c r="Q933" s="62">
        <f>Q934+Q936+Q938</f>
        <v>0</v>
      </c>
      <c r="R933" s="62">
        <f>R934+R936+R938</f>
        <v>0</v>
      </c>
      <c r="S933" s="62">
        <f>S934+S936+S938</f>
        <v>0</v>
      </c>
      <c r="T933" s="62">
        <f>T934+T936+T938</f>
        <v>0</v>
      </c>
      <c r="U933" s="62">
        <f>U934+U936+U938</f>
        <v>0</v>
      </c>
      <c r="V933" s="62">
        <f>V934+V936+V938</f>
        <v>0</v>
      </c>
      <c r="W933" s="62">
        <f>W934+W936+W938</f>
        <v>0</v>
      </c>
      <c r="X933" s="62">
        <f>X934+X936+X938</f>
        <v>0</v>
      </c>
      <c r="Y933" s="62">
        <f>Y934+Y936+Y938</f>
        <v>0</v>
      </c>
      <c r="Z933" s="62">
        <f>Z934+Z936+Z938</f>
        <v>0</v>
      </c>
      <c r="AA933" s="62">
        <f>AA934+AA936+AA938</f>
        <v>0</v>
      </c>
      <c r="AB933" s="62">
        <f>AB934+AB936+AB938</f>
        <v>0</v>
      </c>
      <c r="AC933" s="62">
        <f>AC934+AC936+AC938</f>
        <v>0</v>
      </c>
      <c r="AD933" s="62">
        <f>AD934+AD936+AD938</f>
        <v>0</v>
      </c>
      <c r="AE933" s="62">
        <f>AE934+AE936+AE938</f>
        <v>20348067.57</v>
      </c>
      <c r="AF933" s="50">
        <v>0</v>
      </c>
      <c r="AG933" s="50">
        <v>0</v>
      </c>
      <c r="AH933" s="50">
        <v>917995962.58</v>
      </c>
      <c r="AI933" s="50">
        <v>564833.4</v>
      </c>
      <c r="AJ933" s="50">
        <v>25484961.14</v>
      </c>
      <c r="AK933" s="51">
        <v>0.9730045276430807</v>
      </c>
      <c r="AL933" s="50">
        <v>0</v>
      </c>
      <c r="AM933" s="51">
        <v>0</v>
      </c>
      <c r="AN933" s="50">
        <v>0</v>
      </c>
    </row>
    <row r="934" spans="1:40" ht="62.25" outlineLevel="6">
      <c r="A934" s="59" t="s">
        <v>503</v>
      </c>
      <c r="B934" s="60" t="s">
        <v>598</v>
      </c>
      <c r="C934" s="60" t="s">
        <v>429</v>
      </c>
      <c r="D934" s="60" t="s">
        <v>697</v>
      </c>
      <c r="E934" s="60" t="s">
        <v>38</v>
      </c>
      <c r="F934" s="61" t="s">
        <v>18</v>
      </c>
      <c r="G934" s="61"/>
      <c r="H934" s="61"/>
      <c r="I934" s="61"/>
      <c r="J934" s="61"/>
      <c r="K934" s="61"/>
      <c r="L934" s="61"/>
      <c r="M934" s="62">
        <f>M935</f>
        <v>18667954</v>
      </c>
      <c r="N934" s="62">
        <f>N935</f>
        <v>18667954</v>
      </c>
      <c r="O934" s="62">
        <f>O935</f>
        <v>0</v>
      </c>
      <c r="P934" s="62">
        <f>P935</f>
        <v>0</v>
      </c>
      <c r="Q934" s="62">
        <f>Q935</f>
        <v>0</v>
      </c>
      <c r="R934" s="62">
        <f>R935</f>
        <v>0</v>
      </c>
      <c r="S934" s="62">
        <f>S935</f>
        <v>0</v>
      </c>
      <c r="T934" s="62">
        <f>T935</f>
        <v>0</v>
      </c>
      <c r="U934" s="62">
        <f>U935</f>
        <v>0</v>
      </c>
      <c r="V934" s="62">
        <f>V935</f>
        <v>0</v>
      </c>
      <c r="W934" s="62">
        <f>W935</f>
        <v>0</v>
      </c>
      <c r="X934" s="62">
        <f>X935</f>
        <v>0</v>
      </c>
      <c r="Y934" s="62">
        <f>Y935</f>
        <v>0</v>
      </c>
      <c r="Z934" s="62">
        <f>Z935</f>
        <v>0</v>
      </c>
      <c r="AA934" s="62">
        <f>AA935</f>
        <v>0</v>
      </c>
      <c r="AB934" s="62">
        <f>AB935</f>
        <v>0</v>
      </c>
      <c r="AC934" s="62">
        <f>AC935</f>
        <v>0</v>
      </c>
      <c r="AD934" s="62">
        <f>AD935</f>
        <v>0</v>
      </c>
      <c r="AE934" s="62">
        <f>AE935</f>
        <v>18667614.92</v>
      </c>
      <c r="AF934" s="50">
        <v>0</v>
      </c>
      <c r="AG934" s="50">
        <v>0</v>
      </c>
      <c r="AH934" s="50">
        <v>626227204.48</v>
      </c>
      <c r="AI934" s="50">
        <v>403049.9</v>
      </c>
      <c r="AJ934" s="50">
        <v>325645.62</v>
      </c>
      <c r="AK934" s="51">
        <v>0.9994805924627235</v>
      </c>
      <c r="AL934" s="50">
        <v>0</v>
      </c>
      <c r="AM934" s="51">
        <v>0</v>
      </c>
      <c r="AN934" s="50">
        <v>0</v>
      </c>
    </row>
    <row r="935" spans="1:40" ht="26.25" outlineLevel="7">
      <c r="A935" s="59" t="s">
        <v>44</v>
      </c>
      <c r="B935" s="60" t="s">
        <v>598</v>
      </c>
      <c r="C935" s="60" t="s">
        <v>429</v>
      </c>
      <c r="D935" s="60" t="s">
        <v>697</v>
      </c>
      <c r="E935" s="60" t="s">
        <v>39</v>
      </c>
      <c r="F935" s="61" t="s">
        <v>18</v>
      </c>
      <c r="G935" s="61"/>
      <c r="H935" s="61"/>
      <c r="I935" s="61"/>
      <c r="J935" s="61"/>
      <c r="K935" s="61"/>
      <c r="L935" s="61"/>
      <c r="M935" s="62">
        <v>18667954</v>
      </c>
      <c r="N935" s="62">
        <v>18667954</v>
      </c>
      <c r="O935" s="62"/>
      <c r="P935" s="62"/>
      <c r="Q935" s="62"/>
      <c r="R935" s="62"/>
      <c r="S935" s="62"/>
      <c r="T935" s="62"/>
      <c r="U935" s="62"/>
      <c r="V935" s="62"/>
      <c r="W935" s="62"/>
      <c r="X935" s="62"/>
      <c r="Y935" s="62"/>
      <c r="Z935" s="62"/>
      <c r="AA935" s="62"/>
      <c r="AB935" s="62"/>
      <c r="AC935" s="62"/>
      <c r="AD935" s="62"/>
      <c r="AE935" s="62">
        <v>18667614.92</v>
      </c>
      <c r="AF935" s="50">
        <v>0</v>
      </c>
      <c r="AG935" s="50">
        <v>0</v>
      </c>
      <c r="AH935" s="50">
        <v>626227204.48</v>
      </c>
      <c r="AI935" s="50">
        <v>403049.9</v>
      </c>
      <c r="AJ935" s="50">
        <v>325645.62</v>
      </c>
      <c r="AK935" s="51">
        <v>0.9994805924627235</v>
      </c>
      <c r="AL935" s="50">
        <v>0</v>
      </c>
      <c r="AM935" s="51">
        <v>0</v>
      </c>
      <c r="AN935" s="50">
        <v>0</v>
      </c>
    </row>
    <row r="936" spans="1:40" ht="26.25" outlineLevel="7">
      <c r="A936" s="59" t="s">
        <v>434</v>
      </c>
      <c r="B936" s="60" t="s">
        <v>598</v>
      </c>
      <c r="C936" s="60" t="s">
        <v>429</v>
      </c>
      <c r="D936" s="60" t="s">
        <v>697</v>
      </c>
      <c r="E936" s="60" t="s">
        <v>33</v>
      </c>
      <c r="F936" s="61" t="s">
        <v>18</v>
      </c>
      <c r="G936" s="61"/>
      <c r="H936" s="61"/>
      <c r="I936" s="61"/>
      <c r="J936" s="61"/>
      <c r="K936" s="61"/>
      <c r="L936" s="61"/>
      <c r="M936" s="62">
        <f>M937</f>
        <v>1727954</v>
      </c>
      <c r="N936" s="62">
        <f>N937</f>
        <v>1727953</v>
      </c>
      <c r="O936" s="62">
        <f>O937</f>
        <v>0</v>
      </c>
      <c r="P936" s="62">
        <f>P937</f>
        <v>0</v>
      </c>
      <c r="Q936" s="62">
        <f>Q937</f>
        <v>0</v>
      </c>
      <c r="R936" s="62">
        <f>R937</f>
        <v>0</v>
      </c>
      <c r="S936" s="62">
        <f>S937</f>
        <v>0</v>
      </c>
      <c r="T936" s="62">
        <f>T937</f>
        <v>0</v>
      </c>
      <c r="U936" s="62">
        <f>U937</f>
        <v>0</v>
      </c>
      <c r="V936" s="62">
        <f>V937</f>
        <v>0</v>
      </c>
      <c r="W936" s="62">
        <f>W937</f>
        <v>0</v>
      </c>
      <c r="X936" s="62">
        <f>X937</f>
        <v>0</v>
      </c>
      <c r="Y936" s="62">
        <f>Y937</f>
        <v>0</v>
      </c>
      <c r="Z936" s="62">
        <f>Z937</f>
        <v>0</v>
      </c>
      <c r="AA936" s="62">
        <f>AA937</f>
        <v>0</v>
      </c>
      <c r="AB936" s="62">
        <f>AB937</f>
        <v>0</v>
      </c>
      <c r="AC936" s="62">
        <f>AC937</f>
        <v>0</v>
      </c>
      <c r="AD936" s="62">
        <f>AD937</f>
        <v>0</v>
      </c>
      <c r="AE936" s="62">
        <f>AE937</f>
        <v>1673406.32</v>
      </c>
      <c r="AF936" s="50">
        <v>0</v>
      </c>
      <c r="AG936" s="50">
        <v>0</v>
      </c>
      <c r="AH936" s="50">
        <v>595608134.46</v>
      </c>
      <c r="AI936" s="50">
        <v>398322.32</v>
      </c>
      <c r="AJ936" s="50">
        <v>325645.22</v>
      </c>
      <c r="AK936" s="51">
        <v>0.9994539196885295</v>
      </c>
      <c r="AL936" s="50">
        <v>0</v>
      </c>
      <c r="AM936" s="51">
        <v>0</v>
      </c>
      <c r="AN936" s="50">
        <v>0</v>
      </c>
    </row>
    <row r="937" spans="1:40" ht="26.25" outlineLevel="7">
      <c r="A937" s="59" t="s">
        <v>435</v>
      </c>
      <c r="B937" s="60" t="s">
        <v>598</v>
      </c>
      <c r="C937" s="60" t="s">
        <v>429</v>
      </c>
      <c r="D937" s="60" t="s">
        <v>697</v>
      </c>
      <c r="E937" s="60" t="s">
        <v>35</v>
      </c>
      <c r="F937" s="61" t="s">
        <v>18</v>
      </c>
      <c r="G937" s="61"/>
      <c r="H937" s="61"/>
      <c r="I937" s="61"/>
      <c r="J937" s="61"/>
      <c r="K937" s="61"/>
      <c r="L937" s="61"/>
      <c r="M937" s="62">
        <v>1727954</v>
      </c>
      <c r="N937" s="62">
        <v>1727953</v>
      </c>
      <c r="O937" s="62"/>
      <c r="P937" s="62"/>
      <c r="Q937" s="62"/>
      <c r="R937" s="62"/>
      <c r="S937" s="62"/>
      <c r="T937" s="62"/>
      <c r="U937" s="62"/>
      <c r="V937" s="62"/>
      <c r="W937" s="62"/>
      <c r="X937" s="62"/>
      <c r="Y937" s="62"/>
      <c r="Z937" s="62"/>
      <c r="AA937" s="62"/>
      <c r="AB937" s="62"/>
      <c r="AC937" s="62"/>
      <c r="AD937" s="62"/>
      <c r="AE937" s="62">
        <v>1673406.32</v>
      </c>
      <c r="AF937" s="50">
        <v>0</v>
      </c>
      <c r="AG937" s="50">
        <v>0</v>
      </c>
      <c r="AH937" s="50">
        <v>30619070.02</v>
      </c>
      <c r="AI937" s="50">
        <v>4727.58</v>
      </c>
      <c r="AJ937" s="50">
        <v>0.4</v>
      </c>
      <c r="AK937" s="51">
        <v>0.9999999869382629</v>
      </c>
      <c r="AL937" s="50">
        <v>0</v>
      </c>
      <c r="AM937" s="51">
        <v>0</v>
      </c>
      <c r="AN937" s="50">
        <v>0</v>
      </c>
    </row>
    <row r="938" spans="1:40" ht="15.75" outlineLevel="6">
      <c r="A938" s="59" t="s">
        <v>240</v>
      </c>
      <c r="B938" s="60" t="s">
        <v>598</v>
      </c>
      <c r="C938" s="60" t="s">
        <v>429</v>
      </c>
      <c r="D938" s="60" t="s">
        <v>697</v>
      </c>
      <c r="E938" s="60" t="s">
        <v>48</v>
      </c>
      <c r="F938" s="61" t="s">
        <v>18</v>
      </c>
      <c r="G938" s="61"/>
      <c r="H938" s="61"/>
      <c r="I938" s="61"/>
      <c r="J938" s="61"/>
      <c r="K938" s="61"/>
      <c r="L938" s="61"/>
      <c r="M938" s="62">
        <f>M939</f>
        <v>7046</v>
      </c>
      <c r="N938" s="62">
        <f>N939</f>
        <v>7047</v>
      </c>
      <c r="O938" s="62">
        <f>O939</f>
        <v>0</v>
      </c>
      <c r="P938" s="62">
        <f>P939</f>
        <v>0</v>
      </c>
      <c r="Q938" s="62">
        <f>Q939</f>
        <v>0</v>
      </c>
      <c r="R938" s="62">
        <f>R939</f>
        <v>0</v>
      </c>
      <c r="S938" s="62">
        <f>S939</f>
        <v>0</v>
      </c>
      <c r="T938" s="62">
        <f>T939</f>
        <v>0</v>
      </c>
      <c r="U938" s="62">
        <f>U939</f>
        <v>0</v>
      </c>
      <c r="V938" s="62">
        <f>V939</f>
        <v>0</v>
      </c>
      <c r="W938" s="62">
        <f>W939</f>
        <v>0</v>
      </c>
      <c r="X938" s="62">
        <f>X939</f>
        <v>0</v>
      </c>
      <c r="Y938" s="62">
        <f>Y939</f>
        <v>0</v>
      </c>
      <c r="Z938" s="62">
        <f>Z939</f>
        <v>0</v>
      </c>
      <c r="AA938" s="62">
        <f>AA939</f>
        <v>0</v>
      </c>
      <c r="AB938" s="62">
        <f>AB939</f>
        <v>0</v>
      </c>
      <c r="AC938" s="62">
        <f>AC939</f>
        <v>0</v>
      </c>
      <c r="AD938" s="62">
        <f>AD939</f>
        <v>0</v>
      </c>
      <c r="AE938" s="62">
        <f>AE939</f>
        <v>7046.33</v>
      </c>
      <c r="AF938" s="50">
        <v>0</v>
      </c>
      <c r="AG938" s="50">
        <v>0</v>
      </c>
      <c r="AH938" s="50">
        <v>1784221.13</v>
      </c>
      <c r="AI938" s="50">
        <v>1864.06</v>
      </c>
      <c r="AJ938" s="50">
        <v>418070.81</v>
      </c>
      <c r="AK938" s="51">
        <v>0.8103261248296401</v>
      </c>
      <c r="AL938" s="50">
        <v>0</v>
      </c>
      <c r="AM938" s="51">
        <v>0</v>
      </c>
      <c r="AN938" s="50">
        <v>0</v>
      </c>
    </row>
    <row r="939" spans="1:40" ht="15.75" outlineLevel="7">
      <c r="A939" s="59" t="s">
        <v>504</v>
      </c>
      <c r="B939" s="60" t="s">
        <v>598</v>
      </c>
      <c r="C939" s="60" t="s">
        <v>429</v>
      </c>
      <c r="D939" s="60" t="s">
        <v>697</v>
      </c>
      <c r="E939" s="60" t="s">
        <v>50</v>
      </c>
      <c r="F939" s="61" t="s">
        <v>18</v>
      </c>
      <c r="G939" s="61"/>
      <c r="H939" s="61"/>
      <c r="I939" s="61"/>
      <c r="J939" s="61"/>
      <c r="K939" s="61"/>
      <c r="L939" s="61"/>
      <c r="M939" s="62">
        <v>7046</v>
      </c>
      <c r="N939" s="62">
        <v>7047</v>
      </c>
      <c r="O939" s="62"/>
      <c r="P939" s="62"/>
      <c r="Q939" s="62"/>
      <c r="R939" s="62"/>
      <c r="S939" s="62"/>
      <c r="T939" s="62"/>
      <c r="U939" s="62"/>
      <c r="V939" s="62"/>
      <c r="W939" s="62"/>
      <c r="X939" s="62"/>
      <c r="Y939" s="62"/>
      <c r="Z939" s="62"/>
      <c r="AA939" s="62"/>
      <c r="AB939" s="62"/>
      <c r="AC939" s="62"/>
      <c r="AD939" s="62"/>
      <c r="AE939" s="62">
        <v>7046.33</v>
      </c>
      <c r="AF939" s="50">
        <v>0</v>
      </c>
      <c r="AG939" s="50">
        <v>0</v>
      </c>
      <c r="AH939" s="50">
        <v>1784221.13</v>
      </c>
      <c r="AI939" s="50">
        <v>1864.06</v>
      </c>
      <c r="AJ939" s="50">
        <v>418070.81</v>
      </c>
      <c r="AK939" s="51">
        <v>0.8103261248296401</v>
      </c>
      <c r="AL939" s="50">
        <v>0</v>
      </c>
      <c r="AM939" s="51">
        <v>0</v>
      </c>
      <c r="AN939" s="50">
        <v>0</v>
      </c>
    </row>
    <row r="940" spans="1:40" ht="38.25" outlineLevel="7">
      <c r="A940" s="59" t="s">
        <v>698</v>
      </c>
      <c r="B940" s="60" t="s">
        <v>598</v>
      </c>
      <c r="C940" s="60" t="s">
        <v>429</v>
      </c>
      <c r="D940" s="60" t="s">
        <v>699</v>
      </c>
      <c r="E940" s="60"/>
      <c r="F940" s="61" t="s">
        <v>18</v>
      </c>
      <c r="G940" s="61"/>
      <c r="H940" s="61"/>
      <c r="I940" s="61"/>
      <c r="J940" s="61"/>
      <c r="K940" s="61"/>
      <c r="L940" s="61"/>
      <c r="M940" s="62">
        <f>M941+M943</f>
        <v>13200778.96</v>
      </c>
      <c r="N940" s="62">
        <f>N941+N943</f>
        <v>13200778.96</v>
      </c>
      <c r="O940" s="62">
        <f>O941+O943</f>
        <v>0</v>
      </c>
      <c r="P940" s="62">
        <f>P941+P943</f>
        <v>0</v>
      </c>
      <c r="Q940" s="62">
        <f>Q941+Q943</f>
        <v>0</v>
      </c>
      <c r="R940" s="62">
        <f>R941+R943</f>
        <v>0</v>
      </c>
      <c r="S940" s="62">
        <f>S941+S943</f>
        <v>0</v>
      </c>
      <c r="T940" s="62">
        <f>T941+T943</f>
        <v>0</v>
      </c>
      <c r="U940" s="62">
        <f>U941+U943</f>
        <v>0</v>
      </c>
      <c r="V940" s="62">
        <f>V941+V943</f>
        <v>0</v>
      </c>
      <c r="W940" s="62">
        <f>W941+W943</f>
        <v>0</v>
      </c>
      <c r="X940" s="62">
        <f>X941+X943</f>
        <v>0</v>
      </c>
      <c r="Y940" s="62">
        <f>Y941+Y943</f>
        <v>0</v>
      </c>
      <c r="Z940" s="62">
        <f>Z941+Z943</f>
        <v>0</v>
      </c>
      <c r="AA940" s="62">
        <f>AA941+AA943</f>
        <v>0</v>
      </c>
      <c r="AB940" s="62">
        <f>AB941+AB943</f>
        <v>0</v>
      </c>
      <c r="AC940" s="62">
        <f>AC941+AC943</f>
        <v>0</v>
      </c>
      <c r="AD940" s="62">
        <f>AD941+AD943</f>
        <v>0</v>
      </c>
      <c r="AE940" s="62">
        <f>AE941+AE943</f>
        <v>13193423.16</v>
      </c>
      <c r="AF940" s="50">
        <v>0</v>
      </c>
      <c r="AG940" s="50">
        <v>0</v>
      </c>
      <c r="AH940" s="50">
        <v>1784221.13</v>
      </c>
      <c r="AI940" s="50">
        <v>1864.06</v>
      </c>
      <c r="AJ940" s="50">
        <v>418070.81</v>
      </c>
      <c r="AK940" s="51">
        <v>0.8103261248296401</v>
      </c>
      <c r="AL940" s="50">
        <v>0</v>
      </c>
      <c r="AM940" s="51">
        <v>0</v>
      </c>
      <c r="AN940" s="50">
        <v>0</v>
      </c>
    </row>
    <row r="941" spans="1:40" ht="62.25" outlineLevel="6">
      <c r="A941" s="59" t="s">
        <v>503</v>
      </c>
      <c r="B941" s="60" t="s">
        <v>598</v>
      </c>
      <c r="C941" s="60" t="s">
        <v>429</v>
      </c>
      <c r="D941" s="60" t="s">
        <v>699</v>
      </c>
      <c r="E941" s="60" t="s">
        <v>38</v>
      </c>
      <c r="F941" s="61" t="s">
        <v>18</v>
      </c>
      <c r="G941" s="61"/>
      <c r="H941" s="61"/>
      <c r="I941" s="61"/>
      <c r="J941" s="61"/>
      <c r="K941" s="61"/>
      <c r="L941" s="61"/>
      <c r="M941" s="62">
        <f>M942</f>
        <v>12122500</v>
      </c>
      <c r="N941" s="62">
        <f>N942</f>
        <v>12122500</v>
      </c>
      <c r="O941" s="62">
        <f>O942</f>
        <v>0</v>
      </c>
      <c r="P941" s="62">
        <f>P942</f>
        <v>0</v>
      </c>
      <c r="Q941" s="62">
        <f>Q942</f>
        <v>0</v>
      </c>
      <c r="R941" s="62">
        <f>R942</f>
        <v>0</v>
      </c>
      <c r="S941" s="62">
        <f>S942</f>
        <v>0</v>
      </c>
      <c r="T941" s="62">
        <f>T942</f>
        <v>0</v>
      </c>
      <c r="U941" s="62">
        <f>U942</f>
        <v>0</v>
      </c>
      <c r="V941" s="62">
        <f>V942</f>
        <v>0</v>
      </c>
      <c r="W941" s="62">
        <f>W942</f>
        <v>0</v>
      </c>
      <c r="X941" s="62">
        <f>X942</f>
        <v>0</v>
      </c>
      <c r="Y941" s="62">
        <f>Y942</f>
        <v>0</v>
      </c>
      <c r="Z941" s="62">
        <f>Z942</f>
        <v>0</v>
      </c>
      <c r="AA941" s="62">
        <f>AA942</f>
        <v>0</v>
      </c>
      <c r="AB941" s="62">
        <f>AB942</f>
        <v>0</v>
      </c>
      <c r="AC941" s="62">
        <f>AC942</f>
        <v>0</v>
      </c>
      <c r="AD941" s="62">
        <f>AD942</f>
        <v>0</v>
      </c>
      <c r="AE941" s="62">
        <f>AE942</f>
        <v>12122267.32</v>
      </c>
      <c r="AF941" s="50">
        <v>0</v>
      </c>
      <c r="AG941" s="50">
        <v>0</v>
      </c>
      <c r="AH941" s="50">
        <v>144579745.23</v>
      </c>
      <c r="AI941" s="50">
        <v>0</v>
      </c>
      <c r="AJ941" s="50">
        <v>24552340.77</v>
      </c>
      <c r="AK941" s="51">
        <v>0.8548333355860106</v>
      </c>
      <c r="AL941" s="50">
        <v>0</v>
      </c>
      <c r="AM941" s="51">
        <v>0</v>
      </c>
      <c r="AN941" s="50">
        <v>0</v>
      </c>
    </row>
    <row r="942" spans="1:40" ht="26.25" outlineLevel="7">
      <c r="A942" s="59" t="s">
        <v>44</v>
      </c>
      <c r="B942" s="60" t="s">
        <v>598</v>
      </c>
      <c r="C942" s="60" t="s">
        <v>429</v>
      </c>
      <c r="D942" s="60" t="s">
        <v>699</v>
      </c>
      <c r="E942" s="60" t="s">
        <v>39</v>
      </c>
      <c r="F942" s="61" t="s">
        <v>18</v>
      </c>
      <c r="G942" s="61"/>
      <c r="H942" s="61"/>
      <c r="I942" s="61"/>
      <c r="J942" s="61"/>
      <c r="K942" s="61"/>
      <c r="L942" s="61"/>
      <c r="M942" s="62">
        <v>12122500</v>
      </c>
      <c r="N942" s="62">
        <v>12122500</v>
      </c>
      <c r="O942" s="62"/>
      <c r="P942" s="62"/>
      <c r="Q942" s="62"/>
      <c r="R942" s="62"/>
      <c r="S942" s="62"/>
      <c r="T942" s="62"/>
      <c r="U942" s="62"/>
      <c r="V942" s="62"/>
      <c r="W942" s="62"/>
      <c r="X942" s="62"/>
      <c r="Y942" s="62"/>
      <c r="Z942" s="62"/>
      <c r="AA942" s="62"/>
      <c r="AB942" s="62"/>
      <c r="AC942" s="62"/>
      <c r="AD942" s="62"/>
      <c r="AE942" s="62">
        <v>12122267.32</v>
      </c>
      <c r="AF942" s="50">
        <v>0</v>
      </c>
      <c r="AG942" s="50">
        <v>0</v>
      </c>
      <c r="AH942" s="50">
        <v>144579745.23</v>
      </c>
      <c r="AI942" s="50">
        <v>0</v>
      </c>
      <c r="AJ942" s="50">
        <v>24552340.77</v>
      </c>
      <c r="AK942" s="51">
        <v>0.8548333355860106</v>
      </c>
      <c r="AL942" s="50">
        <v>0</v>
      </c>
      <c r="AM942" s="51">
        <v>0</v>
      </c>
      <c r="AN942" s="50">
        <v>0</v>
      </c>
    </row>
    <row r="943" spans="1:40" ht="26.25" outlineLevel="7">
      <c r="A943" s="59" t="s">
        <v>434</v>
      </c>
      <c r="B943" s="60" t="s">
        <v>598</v>
      </c>
      <c r="C943" s="60" t="s">
        <v>429</v>
      </c>
      <c r="D943" s="60" t="s">
        <v>699</v>
      </c>
      <c r="E943" s="60" t="s">
        <v>33</v>
      </c>
      <c r="F943" s="61" t="s">
        <v>18</v>
      </c>
      <c r="G943" s="61"/>
      <c r="H943" s="61"/>
      <c r="I943" s="61"/>
      <c r="J943" s="61"/>
      <c r="K943" s="61"/>
      <c r="L943" s="61"/>
      <c r="M943" s="62">
        <f>M944</f>
        <v>1078278.96</v>
      </c>
      <c r="N943" s="62">
        <f>N944</f>
        <v>1078278.96</v>
      </c>
      <c r="O943" s="62">
        <f>O944</f>
        <v>0</v>
      </c>
      <c r="P943" s="62">
        <f>P944</f>
        <v>0</v>
      </c>
      <c r="Q943" s="62">
        <f>Q944</f>
        <v>0</v>
      </c>
      <c r="R943" s="62">
        <f>R944</f>
        <v>0</v>
      </c>
      <c r="S943" s="62">
        <f>S944</f>
        <v>0</v>
      </c>
      <c r="T943" s="62">
        <f>T944</f>
        <v>0</v>
      </c>
      <c r="U943" s="62">
        <f>U944</f>
        <v>0</v>
      </c>
      <c r="V943" s="62">
        <f>V944</f>
        <v>0</v>
      </c>
      <c r="W943" s="62">
        <f>W944</f>
        <v>0</v>
      </c>
      <c r="X943" s="62">
        <f>X944</f>
        <v>0</v>
      </c>
      <c r="Y943" s="62">
        <f>Y944</f>
        <v>0</v>
      </c>
      <c r="Z943" s="62">
        <f>Z944</f>
        <v>0</v>
      </c>
      <c r="AA943" s="62">
        <f>AA944</f>
        <v>0</v>
      </c>
      <c r="AB943" s="62">
        <f>AB944</f>
        <v>0</v>
      </c>
      <c r="AC943" s="62">
        <f>AC944</f>
        <v>0</v>
      </c>
      <c r="AD943" s="62">
        <f>AD944</f>
        <v>0</v>
      </c>
      <c r="AE943" s="62">
        <f>AE944</f>
        <v>1071155.84</v>
      </c>
      <c r="AF943" s="50">
        <v>0</v>
      </c>
      <c r="AG943" s="50">
        <v>0</v>
      </c>
      <c r="AH943" s="50">
        <v>144579745.23</v>
      </c>
      <c r="AI943" s="50">
        <v>0</v>
      </c>
      <c r="AJ943" s="50">
        <v>24552340.77</v>
      </c>
      <c r="AK943" s="51">
        <v>0.8548333355860106</v>
      </c>
      <c r="AL943" s="50">
        <v>0</v>
      </c>
      <c r="AM943" s="51">
        <v>0</v>
      </c>
      <c r="AN943" s="50">
        <v>0</v>
      </c>
    </row>
    <row r="944" spans="1:40" ht="26.25" outlineLevel="6">
      <c r="A944" s="59" t="s">
        <v>435</v>
      </c>
      <c r="B944" s="60" t="s">
        <v>598</v>
      </c>
      <c r="C944" s="60" t="s">
        <v>429</v>
      </c>
      <c r="D944" s="60" t="s">
        <v>699</v>
      </c>
      <c r="E944" s="60" t="s">
        <v>35</v>
      </c>
      <c r="F944" s="61" t="s">
        <v>18</v>
      </c>
      <c r="G944" s="61"/>
      <c r="H944" s="61"/>
      <c r="I944" s="61"/>
      <c r="J944" s="61"/>
      <c r="K944" s="61"/>
      <c r="L944" s="61"/>
      <c r="M944" s="62">
        <v>1078278.96</v>
      </c>
      <c r="N944" s="62">
        <v>1078278.96</v>
      </c>
      <c r="O944" s="62"/>
      <c r="P944" s="62"/>
      <c r="Q944" s="62"/>
      <c r="R944" s="62"/>
      <c r="S944" s="62"/>
      <c r="T944" s="62"/>
      <c r="U944" s="62"/>
      <c r="V944" s="62"/>
      <c r="W944" s="62"/>
      <c r="X944" s="62"/>
      <c r="Y944" s="62"/>
      <c r="Z944" s="62"/>
      <c r="AA944" s="62"/>
      <c r="AB944" s="62"/>
      <c r="AC944" s="62"/>
      <c r="AD944" s="62"/>
      <c r="AE944" s="62">
        <v>1071155.84</v>
      </c>
      <c r="AF944" s="50">
        <v>0</v>
      </c>
      <c r="AG944" s="50">
        <v>0</v>
      </c>
      <c r="AH944" s="50">
        <v>28859638.47</v>
      </c>
      <c r="AI944" s="50">
        <v>159919.44</v>
      </c>
      <c r="AJ944" s="50">
        <v>45299.21</v>
      </c>
      <c r="AK944" s="51">
        <v>0.9984414439123862</v>
      </c>
      <c r="AL944" s="50">
        <v>0</v>
      </c>
      <c r="AM944" s="51">
        <v>0</v>
      </c>
      <c r="AN944" s="50">
        <v>0</v>
      </c>
    </row>
    <row r="945" spans="1:40" ht="15.75" outlineLevel="6">
      <c r="A945" s="59" t="s">
        <v>23</v>
      </c>
      <c r="B945" s="60" t="s">
        <v>598</v>
      </c>
      <c r="C945" s="60" t="s">
        <v>429</v>
      </c>
      <c r="D945" s="60" t="s">
        <v>24</v>
      </c>
      <c r="E945" s="60"/>
      <c r="F945" s="61"/>
      <c r="G945" s="61"/>
      <c r="H945" s="61"/>
      <c r="I945" s="61"/>
      <c r="J945" s="61"/>
      <c r="K945" s="61"/>
      <c r="L945" s="61"/>
      <c r="M945" s="62">
        <f>M946</f>
        <v>938000</v>
      </c>
      <c r="N945" s="62">
        <f>N946</f>
        <v>970550</v>
      </c>
      <c r="O945" s="62">
        <f>O946</f>
        <v>970550</v>
      </c>
      <c r="P945" s="62">
        <f>P946</f>
        <v>970550</v>
      </c>
      <c r="Q945" s="62">
        <f>Q946</f>
        <v>970550</v>
      </c>
      <c r="R945" s="62">
        <f>R946</f>
        <v>970550</v>
      </c>
      <c r="S945" s="62">
        <f>S946</f>
        <v>970550</v>
      </c>
      <c r="T945" s="62">
        <f>T946</f>
        <v>970550</v>
      </c>
      <c r="U945" s="62">
        <f>U946</f>
        <v>970550</v>
      </c>
      <c r="V945" s="62">
        <f>V946</f>
        <v>970550</v>
      </c>
      <c r="W945" s="62">
        <f>W946</f>
        <v>970550</v>
      </c>
      <c r="X945" s="62">
        <f>X946</f>
        <v>970550</v>
      </c>
      <c r="Y945" s="62">
        <f>Y946</f>
        <v>970550</v>
      </c>
      <c r="Z945" s="62">
        <f>Z946</f>
        <v>970550</v>
      </c>
      <c r="AA945" s="62">
        <f>AA946</f>
        <v>970550</v>
      </c>
      <c r="AB945" s="62">
        <f>AB946</f>
        <v>970550</v>
      </c>
      <c r="AC945" s="62">
        <f>AC946</f>
        <v>970550</v>
      </c>
      <c r="AD945" s="62">
        <f>AD946</f>
        <v>970550</v>
      </c>
      <c r="AE945" s="62">
        <f>AE946</f>
        <v>970550</v>
      </c>
      <c r="AF945" s="50"/>
      <c r="AG945" s="50"/>
      <c r="AH945" s="50"/>
      <c r="AI945" s="50"/>
      <c r="AJ945" s="50"/>
      <c r="AK945" s="51"/>
      <c r="AL945" s="50"/>
      <c r="AM945" s="51"/>
      <c r="AN945" s="50"/>
    </row>
    <row r="946" spans="1:40" ht="26.25" outlineLevel="6">
      <c r="A946" s="59" t="s">
        <v>25</v>
      </c>
      <c r="B946" s="60" t="s">
        <v>598</v>
      </c>
      <c r="C946" s="60" t="s">
        <v>429</v>
      </c>
      <c r="D946" s="60" t="s">
        <v>26</v>
      </c>
      <c r="E946" s="60"/>
      <c r="F946" s="61"/>
      <c r="G946" s="61"/>
      <c r="H946" s="61"/>
      <c r="I946" s="61"/>
      <c r="J946" s="61"/>
      <c r="K946" s="61"/>
      <c r="L946" s="61"/>
      <c r="M946" s="62">
        <f>M947+M950</f>
        <v>938000</v>
      </c>
      <c r="N946" s="62">
        <f>N947+N950</f>
        <v>970550</v>
      </c>
      <c r="O946" s="62">
        <f>O947+O950</f>
        <v>970550</v>
      </c>
      <c r="P946" s="62">
        <f>P947+P950</f>
        <v>970550</v>
      </c>
      <c r="Q946" s="62">
        <f>Q947+Q950</f>
        <v>970550</v>
      </c>
      <c r="R946" s="62">
        <f>R947+R950</f>
        <v>970550</v>
      </c>
      <c r="S946" s="62">
        <f>S947+S950</f>
        <v>970550</v>
      </c>
      <c r="T946" s="62">
        <f>T947+T950</f>
        <v>970550</v>
      </c>
      <c r="U946" s="62">
        <f>U947+U950</f>
        <v>970550</v>
      </c>
      <c r="V946" s="62">
        <f>V947+V950</f>
        <v>970550</v>
      </c>
      <c r="W946" s="62">
        <f>W947+W950</f>
        <v>970550</v>
      </c>
      <c r="X946" s="62">
        <f>X947+X950</f>
        <v>970550</v>
      </c>
      <c r="Y946" s="62">
        <f>Y947+Y950</f>
        <v>970550</v>
      </c>
      <c r="Z946" s="62">
        <f>Z947+Z950</f>
        <v>970550</v>
      </c>
      <c r="AA946" s="62">
        <f>AA947+AA950</f>
        <v>970550</v>
      </c>
      <c r="AB946" s="62">
        <f>AB947+AB950</f>
        <v>970550</v>
      </c>
      <c r="AC946" s="62">
        <f>AC947+AC950</f>
        <v>970550</v>
      </c>
      <c r="AD946" s="62">
        <f>AD947+AD950</f>
        <v>970550</v>
      </c>
      <c r="AE946" s="62">
        <f>AE947+AE950</f>
        <v>970550</v>
      </c>
      <c r="AF946" s="50"/>
      <c r="AG946" s="50"/>
      <c r="AH946" s="50"/>
      <c r="AI946" s="50"/>
      <c r="AJ946" s="50"/>
      <c r="AK946" s="51"/>
      <c r="AL946" s="50"/>
      <c r="AM946" s="51"/>
      <c r="AN946" s="50"/>
    </row>
    <row r="947" spans="1:40" ht="38.25" outlineLevel="6">
      <c r="A947" s="59" t="s">
        <v>51</v>
      </c>
      <c r="B947" s="60" t="s">
        <v>598</v>
      </c>
      <c r="C947" s="60" t="s">
        <v>429</v>
      </c>
      <c r="D947" s="60" t="s">
        <v>52</v>
      </c>
      <c r="E947" s="60"/>
      <c r="F947" s="61"/>
      <c r="G947" s="61"/>
      <c r="H947" s="61"/>
      <c r="I947" s="61"/>
      <c r="J947" s="61"/>
      <c r="K947" s="61"/>
      <c r="L947" s="61"/>
      <c r="M947" s="62">
        <f aca="true" t="shared" si="3494" ref="M947:M948">M948</f>
        <v>0</v>
      </c>
      <c r="N947" s="62">
        <f aca="true" t="shared" si="3495" ref="N947:N948">N948</f>
        <v>32550</v>
      </c>
      <c r="O947" s="62">
        <f aca="true" t="shared" si="3496" ref="O947:O948">O948</f>
        <v>32550</v>
      </c>
      <c r="P947" s="62">
        <f aca="true" t="shared" si="3497" ref="P947:P948">P948</f>
        <v>32550</v>
      </c>
      <c r="Q947" s="62">
        <f aca="true" t="shared" si="3498" ref="Q947:Q948">Q948</f>
        <v>32550</v>
      </c>
      <c r="R947" s="62">
        <f aca="true" t="shared" si="3499" ref="R947:R948">R948</f>
        <v>32550</v>
      </c>
      <c r="S947" s="62">
        <f aca="true" t="shared" si="3500" ref="S947:S948">S948</f>
        <v>32550</v>
      </c>
      <c r="T947" s="62">
        <f aca="true" t="shared" si="3501" ref="T947:T948">T948</f>
        <v>32550</v>
      </c>
      <c r="U947" s="62">
        <f aca="true" t="shared" si="3502" ref="U947:U948">U948</f>
        <v>32550</v>
      </c>
      <c r="V947" s="62">
        <f aca="true" t="shared" si="3503" ref="V947:V948">V948</f>
        <v>32550</v>
      </c>
      <c r="W947" s="62">
        <f aca="true" t="shared" si="3504" ref="W947:W948">W948</f>
        <v>32550</v>
      </c>
      <c r="X947" s="62">
        <f aca="true" t="shared" si="3505" ref="X947:X948">X948</f>
        <v>32550</v>
      </c>
      <c r="Y947" s="62">
        <f aca="true" t="shared" si="3506" ref="Y947:Y948">Y948</f>
        <v>32550</v>
      </c>
      <c r="Z947" s="62">
        <f aca="true" t="shared" si="3507" ref="Z947:Z948">Z948</f>
        <v>32550</v>
      </c>
      <c r="AA947" s="62">
        <f aca="true" t="shared" si="3508" ref="AA947:AA948">AA948</f>
        <v>32550</v>
      </c>
      <c r="AB947" s="62">
        <f aca="true" t="shared" si="3509" ref="AB947:AB948">AB948</f>
        <v>32550</v>
      </c>
      <c r="AC947" s="62">
        <f aca="true" t="shared" si="3510" ref="AC947:AC948">AC948</f>
        <v>32550</v>
      </c>
      <c r="AD947" s="62">
        <f aca="true" t="shared" si="3511" ref="AD947:AD948">AD948</f>
        <v>32550</v>
      </c>
      <c r="AE947" s="62">
        <f aca="true" t="shared" si="3512" ref="AE947:AE948">AE948</f>
        <v>32550</v>
      </c>
      <c r="AF947" s="50"/>
      <c r="AG947" s="50"/>
      <c r="AH947" s="50"/>
      <c r="AI947" s="50"/>
      <c r="AJ947" s="50"/>
      <c r="AK947" s="51"/>
      <c r="AL947" s="50"/>
      <c r="AM947" s="51"/>
      <c r="AN947" s="50"/>
    </row>
    <row r="948" spans="1:40" ht="62.25" outlineLevel="6">
      <c r="A948" s="59" t="s">
        <v>28</v>
      </c>
      <c r="B948" s="60" t="s">
        <v>598</v>
      </c>
      <c r="C948" s="60" t="s">
        <v>429</v>
      </c>
      <c r="D948" s="60" t="s">
        <v>52</v>
      </c>
      <c r="E948" s="60" t="s">
        <v>38</v>
      </c>
      <c r="F948" s="61"/>
      <c r="G948" s="61"/>
      <c r="H948" s="61"/>
      <c r="I948" s="61"/>
      <c r="J948" s="61"/>
      <c r="K948" s="61"/>
      <c r="L948" s="61"/>
      <c r="M948" s="62">
        <f t="shared" si="3494"/>
        <v>0</v>
      </c>
      <c r="N948" s="62">
        <f t="shared" si="3495"/>
        <v>32550</v>
      </c>
      <c r="O948" s="62">
        <f t="shared" si="3496"/>
        <v>32550</v>
      </c>
      <c r="P948" s="62">
        <f t="shared" si="3497"/>
        <v>32550</v>
      </c>
      <c r="Q948" s="62">
        <f t="shared" si="3498"/>
        <v>32550</v>
      </c>
      <c r="R948" s="62">
        <f t="shared" si="3499"/>
        <v>32550</v>
      </c>
      <c r="S948" s="62">
        <f t="shared" si="3500"/>
        <v>32550</v>
      </c>
      <c r="T948" s="62">
        <f t="shared" si="3501"/>
        <v>32550</v>
      </c>
      <c r="U948" s="62">
        <f t="shared" si="3502"/>
        <v>32550</v>
      </c>
      <c r="V948" s="62">
        <f t="shared" si="3503"/>
        <v>32550</v>
      </c>
      <c r="W948" s="62">
        <f t="shared" si="3504"/>
        <v>32550</v>
      </c>
      <c r="X948" s="62">
        <f t="shared" si="3505"/>
        <v>32550</v>
      </c>
      <c r="Y948" s="62">
        <f t="shared" si="3506"/>
        <v>32550</v>
      </c>
      <c r="Z948" s="62">
        <f t="shared" si="3507"/>
        <v>32550</v>
      </c>
      <c r="AA948" s="62">
        <f t="shared" si="3508"/>
        <v>32550</v>
      </c>
      <c r="AB948" s="62">
        <f t="shared" si="3509"/>
        <v>32550</v>
      </c>
      <c r="AC948" s="62">
        <f t="shared" si="3510"/>
        <v>32550</v>
      </c>
      <c r="AD948" s="62">
        <f t="shared" si="3511"/>
        <v>32550</v>
      </c>
      <c r="AE948" s="62">
        <f t="shared" si="3512"/>
        <v>32550</v>
      </c>
      <c r="AF948" s="50"/>
      <c r="AG948" s="50"/>
      <c r="AH948" s="50"/>
      <c r="AI948" s="50"/>
      <c r="AJ948" s="50"/>
      <c r="AK948" s="51"/>
      <c r="AL948" s="50"/>
      <c r="AM948" s="51"/>
      <c r="AN948" s="50"/>
    </row>
    <row r="949" spans="1:40" ht="26.25" outlineLevel="6">
      <c r="A949" s="59" t="s">
        <v>29</v>
      </c>
      <c r="B949" s="60" t="s">
        <v>598</v>
      </c>
      <c r="C949" s="60" t="s">
        <v>429</v>
      </c>
      <c r="D949" s="60" t="s">
        <v>52</v>
      </c>
      <c r="E949" s="60" t="s">
        <v>39</v>
      </c>
      <c r="F949" s="61"/>
      <c r="G949" s="61"/>
      <c r="H949" s="61"/>
      <c r="I949" s="61"/>
      <c r="J949" s="61"/>
      <c r="K949" s="61"/>
      <c r="L949" s="61"/>
      <c r="M949" s="62">
        <v>0</v>
      </c>
      <c r="N949" s="62">
        <v>32550</v>
      </c>
      <c r="O949" s="62">
        <v>32550</v>
      </c>
      <c r="P949" s="62">
        <v>32550</v>
      </c>
      <c r="Q949" s="62">
        <v>32550</v>
      </c>
      <c r="R949" s="62">
        <v>32550</v>
      </c>
      <c r="S949" s="62">
        <v>32550</v>
      </c>
      <c r="T949" s="62">
        <v>32550</v>
      </c>
      <c r="U949" s="62">
        <v>32550</v>
      </c>
      <c r="V949" s="62">
        <v>32550</v>
      </c>
      <c r="W949" s="62">
        <v>32550</v>
      </c>
      <c r="X949" s="62">
        <v>32550</v>
      </c>
      <c r="Y949" s="62">
        <v>32550</v>
      </c>
      <c r="Z949" s="62">
        <v>32550</v>
      </c>
      <c r="AA949" s="62">
        <v>32550</v>
      </c>
      <c r="AB949" s="62">
        <v>32550</v>
      </c>
      <c r="AC949" s="62">
        <v>32550</v>
      </c>
      <c r="AD949" s="62">
        <v>32550</v>
      </c>
      <c r="AE949" s="62">
        <v>32550</v>
      </c>
      <c r="AF949" s="50"/>
      <c r="AG949" s="50"/>
      <c r="AH949" s="50"/>
      <c r="AI949" s="50"/>
      <c r="AJ949" s="50"/>
      <c r="AK949" s="51"/>
      <c r="AL949" s="50"/>
      <c r="AM949" s="51"/>
      <c r="AN949" s="50"/>
    </row>
    <row r="950" spans="1:40" ht="50.25" outlineLevel="6">
      <c r="A950" s="59" t="s">
        <v>53</v>
      </c>
      <c r="B950" s="60" t="s">
        <v>598</v>
      </c>
      <c r="C950" s="60" t="s">
        <v>429</v>
      </c>
      <c r="D950" s="60" t="s">
        <v>54</v>
      </c>
      <c r="E950" s="60"/>
      <c r="F950" s="61"/>
      <c r="G950" s="61"/>
      <c r="H950" s="61"/>
      <c r="I950" s="61"/>
      <c r="J950" s="61"/>
      <c r="K950" s="61"/>
      <c r="L950" s="61"/>
      <c r="M950" s="62">
        <f aca="true" t="shared" si="3513" ref="M950:M951">M951</f>
        <v>938000</v>
      </c>
      <c r="N950" s="62">
        <f aca="true" t="shared" si="3514" ref="N950:N951">N951</f>
        <v>938000</v>
      </c>
      <c r="O950" s="62">
        <f aca="true" t="shared" si="3515" ref="O950:O951">O951</f>
        <v>938000</v>
      </c>
      <c r="P950" s="62">
        <f aca="true" t="shared" si="3516" ref="P950:P951">P951</f>
        <v>938000</v>
      </c>
      <c r="Q950" s="62">
        <f aca="true" t="shared" si="3517" ref="Q950:Q951">Q951</f>
        <v>938000</v>
      </c>
      <c r="R950" s="62">
        <f aca="true" t="shared" si="3518" ref="R950:R951">R951</f>
        <v>938000</v>
      </c>
      <c r="S950" s="62">
        <f aca="true" t="shared" si="3519" ref="S950:S951">S951</f>
        <v>938000</v>
      </c>
      <c r="T950" s="62">
        <f aca="true" t="shared" si="3520" ref="T950:T951">T951</f>
        <v>938000</v>
      </c>
      <c r="U950" s="62">
        <f aca="true" t="shared" si="3521" ref="U950:U951">U951</f>
        <v>938000</v>
      </c>
      <c r="V950" s="62">
        <f aca="true" t="shared" si="3522" ref="V950:V951">V951</f>
        <v>938000</v>
      </c>
      <c r="W950" s="62">
        <f aca="true" t="shared" si="3523" ref="W950:W951">W951</f>
        <v>938000</v>
      </c>
      <c r="X950" s="62">
        <f aca="true" t="shared" si="3524" ref="X950:X951">X951</f>
        <v>938000</v>
      </c>
      <c r="Y950" s="62">
        <f aca="true" t="shared" si="3525" ref="Y950:Y951">Y951</f>
        <v>938000</v>
      </c>
      <c r="Z950" s="62">
        <f aca="true" t="shared" si="3526" ref="Z950:Z951">Z951</f>
        <v>938000</v>
      </c>
      <c r="AA950" s="62">
        <f aca="true" t="shared" si="3527" ref="AA950:AA951">AA951</f>
        <v>938000</v>
      </c>
      <c r="AB950" s="62">
        <f aca="true" t="shared" si="3528" ref="AB950:AB951">AB951</f>
        <v>938000</v>
      </c>
      <c r="AC950" s="62">
        <f aca="true" t="shared" si="3529" ref="AC950:AC951">AC951</f>
        <v>938000</v>
      </c>
      <c r="AD950" s="62">
        <f aca="true" t="shared" si="3530" ref="AD950:AD951">AD951</f>
        <v>938000</v>
      </c>
      <c r="AE950" s="62">
        <f aca="true" t="shared" si="3531" ref="AE950:AE951">AE951</f>
        <v>938000</v>
      </c>
      <c r="AF950" s="50"/>
      <c r="AG950" s="50"/>
      <c r="AH950" s="50"/>
      <c r="AI950" s="50"/>
      <c r="AJ950" s="50"/>
      <c r="AK950" s="51"/>
      <c r="AL950" s="50"/>
      <c r="AM950" s="51"/>
      <c r="AN950" s="50"/>
    </row>
    <row r="951" spans="1:40" ht="62.25" outlineLevel="6">
      <c r="A951" s="59" t="s">
        <v>28</v>
      </c>
      <c r="B951" s="60" t="s">
        <v>598</v>
      </c>
      <c r="C951" s="60" t="s">
        <v>429</v>
      </c>
      <c r="D951" s="60" t="s">
        <v>54</v>
      </c>
      <c r="E951" s="60" t="s">
        <v>38</v>
      </c>
      <c r="F951" s="61"/>
      <c r="G951" s="61"/>
      <c r="H951" s="61"/>
      <c r="I951" s="61"/>
      <c r="J951" s="61"/>
      <c r="K951" s="61"/>
      <c r="L951" s="61"/>
      <c r="M951" s="62">
        <f t="shared" si="3513"/>
        <v>938000</v>
      </c>
      <c r="N951" s="62">
        <f t="shared" si="3514"/>
        <v>938000</v>
      </c>
      <c r="O951" s="62">
        <f t="shared" si="3515"/>
        <v>938000</v>
      </c>
      <c r="P951" s="62">
        <f t="shared" si="3516"/>
        <v>938000</v>
      </c>
      <c r="Q951" s="62">
        <f t="shared" si="3517"/>
        <v>938000</v>
      </c>
      <c r="R951" s="62">
        <f t="shared" si="3518"/>
        <v>938000</v>
      </c>
      <c r="S951" s="62">
        <f t="shared" si="3519"/>
        <v>938000</v>
      </c>
      <c r="T951" s="62">
        <f t="shared" si="3520"/>
        <v>938000</v>
      </c>
      <c r="U951" s="62">
        <f t="shared" si="3521"/>
        <v>938000</v>
      </c>
      <c r="V951" s="62">
        <f t="shared" si="3522"/>
        <v>938000</v>
      </c>
      <c r="W951" s="62">
        <f t="shared" si="3523"/>
        <v>938000</v>
      </c>
      <c r="X951" s="62">
        <f t="shared" si="3524"/>
        <v>938000</v>
      </c>
      <c r="Y951" s="62">
        <f t="shared" si="3525"/>
        <v>938000</v>
      </c>
      <c r="Z951" s="62">
        <f t="shared" si="3526"/>
        <v>938000</v>
      </c>
      <c r="AA951" s="62">
        <f t="shared" si="3527"/>
        <v>938000</v>
      </c>
      <c r="AB951" s="62">
        <f t="shared" si="3528"/>
        <v>938000</v>
      </c>
      <c r="AC951" s="62">
        <f t="shared" si="3529"/>
        <v>938000</v>
      </c>
      <c r="AD951" s="62">
        <f t="shared" si="3530"/>
        <v>938000</v>
      </c>
      <c r="AE951" s="62">
        <f t="shared" si="3531"/>
        <v>938000</v>
      </c>
      <c r="AF951" s="50"/>
      <c r="AG951" s="50"/>
      <c r="AH951" s="50"/>
      <c r="AI951" s="50"/>
      <c r="AJ951" s="50"/>
      <c r="AK951" s="51"/>
      <c r="AL951" s="50"/>
      <c r="AM951" s="51"/>
      <c r="AN951" s="50"/>
    </row>
    <row r="952" spans="1:40" ht="26.25" outlineLevel="6">
      <c r="A952" s="59" t="s">
        <v>29</v>
      </c>
      <c r="B952" s="60" t="s">
        <v>598</v>
      </c>
      <c r="C952" s="60" t="s">
        <v>429</v>
      </c>
      <c r="D952" s="60" t="s">
        <v>54</v>
      </c>
      <c r="E952" s="60" t="s">
        <v>39</v>
      </c>
      <c r="F952" s="61"/>
      <c r="G952" s="61"/>
      <c r="H952" s="61"/>
      <c r="I952" s="61"/>
      <c r="J952" s="61"/>
      <c r="K952" s="61"/>
      <c r="L952" s="61"/>
      <c r="M952" s="62">
        <v>938000</v>
      </c>
      <c r="N952" s="62">
        <v>938000</v>
      </c>
      <c r="O952" s="62">
        <v>938000</v>
      </c>
      <c r="P952" s="62">
        <v>938000</v>
      </c>
      <c r="Q952" s="62">
        <v>938000</v>
      </c>
      <c r="R952" s="62">
        <v>938000</v>
      </c>
      <c r="S952" s="62">
        <v>938000</v>
      </c>
      <c r="T952" s="62">
        <v>938000</v>
      </c>
      <c r="U952" s="62">
        <v>938000</v>
      </c>
      <c r="V952" s="62">
        <v>938000</v>
      </c>
      <c r="W952" s="62">
        <v>938000</v>
      </c>
      <c r="X952" s="62">
        <v>938000</v>
      </c>
      <c r="Y952" s="62">
        <v>938000</v>
      </c>
      <c r="Z952" s="62">
        <v>938000</v>
      </c>
      <c r="AA952" s="62">
        <v>938000</v>
      </c>
      <c r="AB952" s="62">
        <v>938000</v>
      </c>
      <c r="AC952" s="62">
        <v>938000</v>
      </c>
      <c r="AD952" s="62">
        <v>938000</v>
      </c>
      <c r="AE952" s="62">
        <v>938000</v>
      </c>
      <c r="AF952" s="50"/>
      <c r="AG952" s="50"/>
      <c r="AH952" s="50"/>
      <c r="AI952" s="50"/>
      <c r="AJ952" s="50"/>
      <c r="AK952" s="51"/>
      <c r="AL952" s="50"/>
      <c r="AM952" s="51"/>
      <c r="AN952" s="50"/>
    </row>
    <row r="953" spans="1:40" ht="26.25" outlineLevel="7">
      <c r="A953" s="46" t="s">
        <v>700</v>
      </c>
      <c r="B953" s="47" t="s">
        <v>701</v>
      </c>
      <c r="C953" s="47"/>
      <c r="D953" s="47"/>
      <c r="E953" s="47"/>
      <c r="F953" s="48" t="s">
        <v>18</v>
      </c>
      <c r="G953" s="48"/>
      <c r="H953" s="48"/>
      <c r="I953" s="48"/>
      <c r="J953" s="48"/>
      <c r="K953" s="48"/>
      <c r="L953" s="48"/>
      <c r="M953" s="49">
        <f>M954++M1081</f>
        <v>1877369035.29</v>
      </c>
      <c r="N953" s="49">
        <f>N954++N1081</f>
        <v>1869814504.08</v>
      </c>
      <c r="O953" s="49">
        <f>O954++O1081</f>
        <v>9859528</v>
      </c>
      <c r="P953" s="49">
        <f>P954++P1081</f>
        <v>9859528</v>
      </c>
      <c r="Q953" s="49">
        <f>Q954++Q1081</f>
        <v>9859528</v>
      </c>
      <c r="R953" s="49">
        <f>R954++R1081</f>
        <v>9859528</v>
      </c>
      <c r="S953" s="49">
        <f>S954++S1081</f>
        <v>9859528</v>
      </c>
      <c r="T953" s="49">
        <f>T954++T1081</f>
        <v>9859528</v>
      </c>
      <c r="U953" s="49">
        <f>U954++U1081</f>
        <v>9859528</v>
      </c>
      <c r="V953" s="49">
        <f>V954++V1081</f>
        <v>9859528</v>
      </c>
      <c r="W953" s="49">
        <f>W954++W1081</f>
        <v>9859528</v>
      </c>
      <c r="X953" s="49">
        <f>X954++X1081</f>
        <v>9859528</v>
      </c>
      <c r="Y953" s="49">
        <f>Y954++Y1081</f>
        <v>9859528</v>
      </c>
      <c r="Z953" s="49">
        <f>Z954++Z1081</f>
        <v>9859528</v>
      </c>
      <c r="AA953" s="49">
        <f>AA954++AA1081</f>
        <v>9859528</v>
      </c>
      <c r="AB953" s="49">
        <f>AB954++AB1081</f>
        <v>9859528</v>
      </c>
      <c r="AC953" s="49">
        <f>AC954++AC1081</f>
        <v>9859528</v>
      </c>
      <c r="AD953" s="49">
        <f>AD954++AD1081</f>
        <v>9859528</v>
      </c>
      <c r="AE953" s="49">
        <f>AE954++AE1081</f>
        <v>1795004527.8</v>
      </c>
      <c r="AF953" s="50">
        <v>0</v>
      </c>
      <c r="AG953" s="50">
        <v>0</v>
      </c>
      <c r="AH953" s="50">
        <v>28859638.47</v>
      </c>
      <c r="AI953" s="50">
        <v>159919.44</v>
      </c>
      <c r="AJ953" s="50">
        <v>45299.21</v>
      </c>
      <c r="AK953" s="51">
        <v>0.9984414439123862</v>
      </c>
      <c r="AL953" s="50">
        <v>0</v>
      </c>
      <c r="AM953" s="51">
        <v>0</v>
      </c>
      <c r="AN953" s="50">
        <v>0</v>
      </c>
    </row>
    <row r="954" spans="1:40" ht="15.75" outlineLevel="7">
      <c r="A954" s="46" t="s">
        <v>527</v>
      </c>
      <c r="B954" s="47" t="s">
        <v>701</v>
      </c>
      <c r="C954" s="47" t="s">
        <v>368</v>
      </c>
      <c r="D954" s="47"/>
      <c r="E954" s="47"/>
      <c r="F954" s="48" t="s">
        <v>18</v>
      </c>
      <c r="G954" s="48"/>
      <c r="H954" s="48"/>
      <c r="I954" s="48"/>
      <c r="J954" s="48"/>
      <c r="K954" s="48"/>
      <c r="L954" s="48"/>
      <c r="M954" s="49">
        <f>M955+M984+M1017+M1031+M1039</f>
        <v>1869887745.29</v>
      </c>
      <c r="N954" s="49">
        <f>N955+N984+N1017+N1031+N1039</f>
        <v>1862333214.08</v>
      </c>
      <c r="O954" s="49">
        <f>O955+O984+O1017+O1031+O1039</f>
        <v>2351238</v>
      </c>
      <c r="P954" s="49">
        <f>P955+P984+P1017+P1031+P1039</f>
        <v>2351238</v>
      </c>
      <c r="Q954" s="49">
        <f>Q955+Q984+Q1017+Q1031+Q1039</f>
        <v>2351238</v>
      </c>
      <c r="R954" s="49">
        <f>R955+R984+R1017+R1031+R1039</f>
        <v>2351238</v>
      </c>
      <c r="S954" s="49">
        <f>S955+S984+S1017+S1031+S1039</f>
        <v>2351238</v>
      </c>
      <c r="T954" s="49">
        <f>T955+T984+T1017+T1031+T1039</f>
        <v>2351238</v>
      </c>
      <c r="U954" s="49">
        <f>U955+U984+U1017+U1031+U1039</f>
        <v>2351238</v>
      </c>
      <c r="V954" s="49">
        <f>V955+V984+V1017+V1031+V1039</f>
        <v>2351238</v>
      </c>
      <c r="W954" s="49">
        <f>W955+W984+W1017+W1031+W1039</f>
        <v>2351238</v>
      </c>
      <c r="X954" s="49">
        <f>X955+X984+X1017+X1031+X1039</f>
        <v>2351238</v>
      </c>
      <c r="Y954" s="49">
        <f>Y955+Y984+Y1017+Y1031+Y1039</f>
        <v>2351238</v>
      </c>
      <c r="Z954" s="49">
        <f>Z955+Z984+Z1017+Z1031+Z1039</f>
        <v>2351238</v>
      </c>
      <c r="AA954" s="49">
        <f>AA955+AA984+AA1017+AA1031+AA1039</f>
        <v>2351238</v>
      </c>
      <c r="AB954" s="49">
        <f>AB955+AB984+AB1017+AB1031+AB1039</f>
        <v>2351238</v>
      </c>
      <c r="AC954" s="49">
        <f>AC955+AC984+AC1017+AC1031+AC1039</f>
        <v>2351238</v>
      </c>
      <c r="AD954" s="49">
        <f>AD955+AD984+AD1017+AD1031+AD1039</f>
        <v>2351238</v>
      </c>
      <c r="AE954" s="49">
        <f>AE955+AE984+AE1017+AE1031+AE1039</f>
        <v>1787936387.9099998</v>
      </c>
      <c r="AF954" s="50">
        <v>0</v>
      </c>
      <c r="AG954" s="50">
        <v>0</v>
      </c>
      <c r="AH954" s="50">
        <v>28859638.47</v>
      </c>
      <c r="AI954" s="50">
        <v>159919.44</v>
      </c>
      <c r="AJ954" s="50">
        <v>45299.21</v>
      </c>
      <c r="AK954" s="51">
        <v>0.9984414439123862</v>
      </c>
      <c r="AL954" s="50">
        <v>0</v>
      </c>
      <c r="AM954" s="51">
        <v>0</v>
      </c>
      <c r="AN954" s="50">
        <v>0</v>
      </c>
    </row>
    <row r="955" spans="1:40" ht="15.75" outlineLevel="6">
      <c r="A955" s="52" t="s">
        <v>702</v>
      </c>
      <c r="B955" s="53" t="s">
        <v>701</v>
      </c>
      <c r="C955" s="53" t="s">
        <v>370</v>
      </c>
      <c r="D955" s="53"/>
      <c r="E955" s="53"/>
      <c r="F955" s="54" t="s">
        <v>18</v>
      </c>
      <c r="G955" s="54"/>
      <c r="H955" s="54"/>
      <c r="I955" s="54"/>
      <c r="J955" s="54"/>
      <c r="K955" s="54"/>
      <c r="L955" s="54"/>
      <c r="M955" s="55">
        <f>M956+M979</f>
        <v>603155536.12</v>
      </c>
      <c r="N955" s="55">
        <f>N956+N979</f>
        <v>601921786.12</v>
      </c>
      <c r="O955" s="55">
        <f>O956+O979</f>
        <v>1028454</v>
      </c>
      <c r="P955" s="55">
        <f>P956+P979</f>
        <v>1028454</v>
      </c>
      <c r="Q955" s="55">
        <f>Q956+Q979</f>
        <v>1028454</v>
      </c>
      <c r="R955" s="55">
        <f>R956+R979</f>
        <v>1028454</v>
      </c>
      <c r="S955" s="55">
        <f>S956+S979</f>
        <v>1028454</v>
      </c>
      <c r="T955" s="55">
        <f>T956+T979</f>
        <v>1028454</v>
      </c>
      <c r="U955" s="55">
        <f>U956+U979</f>
        <v>1028454</v>
      </c>
      <c r="V955" s="55">
        <f>V956+V979</f>
        <v>1028454</v>
      </c>
      <c r="W955" s="55">
        <f>W956+W979</f>
        <v>1028454</v>
      </c>
      <c r="X955" s="55">
        <f>X956+X979</f>
        <v>1028454</v>
      </c>
      <c r="Y955" s="55">
        <f>Y956+Y979</f>
        <v>1028454</v>
      </c>
      <c r="Z955" s="55">
        <f>Z956+Z979</f>
        <v>1028454</v>
      </c>
      <c r="AA955" s="55">
        <f>AA956+AA979</f>
        <v>1028454</v>
      </c>
      <c r="AB955" s="55">
        <f>AB956+AB979</f>
        <v>1028454</v>
      </c>
      <c r="AC955" s="55">
        <f>AC956+AC979</f>
        <v>1028454</v>
      </c>
      <c r="AD955" s="55">
        <f>AD956+AD979</f>
        <v>1028454</v>
      </c>
      <c r="AE955" s="55">
        <f>AE956+AE979</f>
        <v>572396132.4399999</v>
      </c>
      <c r="AF955" s="50">
        <v>0</v>
      </c>
      <c r="AG955" s="50">
        <v>0</v>
      </c>
      <c r="AH955" s="50">
        <v>116545153.27</v>
      </c>
      <c r="AI955" s="50">
        <v>0</v>
      </c>
      <c r="AJ955" s="50">
        <v>143604.73</v>
      </c>
      <c r="AK955" s="51">
        <v>0.9987693353459123</v>
      </c>
      <c r="AL955" s="50">
        <v>0</v>
      </c>
      <c r="AM955" s="51">
        <v>0</v>
      </c>
      <c r="AN955" s="50">
        <v>0</v>
      </c>
    </row>
    <row r="956" spans="1:40" ht="26.25" outlineLevel="7">
      <c r="A956" s="59" t="s">
        <v>385</v>
      </c>
      <c r="B956" s="60" t="s">
        <v>701</v>
      </c>
      <c r="C956" s="60" t="s">
        <v>370</v>
      </c>
      <c r="D956" s="60" t="s">
        <v>372</v>
      </c>
      <c r="E956" s="60"/>
      <c r="F956" s="61" t="s">
        <v>18</v>
      </c>
      <c r="G956" s="61"/>
      <c r="H956" s="61"/>
      <c r="I956" s="61"/>
      <c r="J956" s="61"/>
      <c r="K956" s="61"/>
      <c r="L956" s="61"/>
      <c r="M956" s="62">
        <f>M957</f>
        <v>602355536.12</v>
      </c>
      <c r="N956" s="62">
        <f>N957</f>
        <v>601121786.12</v>
      </c>
      <c r="O956" s="62">
        <f>O957</f>
        <v>1028454</v>
      </c>
      <c r="P956" s="62">
        <f>P957</f>
        <v>1028454</v>
      </c>
      <c r="Q956" s="62">
        <f>Q957</f>
        <v>1028454</v>
      </c>
      <c r="R956" s="62">
        <f>R957</f>
        <v>1028454</v>
      </c>
      <c r="S956" s="62">
        <f>S957</f>
        <v>1028454</v>
      </c>
      <c r="T956" s="62">
        <f>T957</f>
        <v>1028454</v>
      </c>
      <c r="U956" s="62">
        <f>U957</f>
        <v>1028454</v>
      </c>
      <c r="V956" s="62">
        <f>V957</f>
        <v>1028454</v>
      </c>
      <c r="W956" s="62">
        <f>W957</f>
        <v>1028454</v>
      </c>
      <c r="X956" s="62">
        <f>X957</f>
        <v>1028454</v>
      </c>
      <c r="Y956" s="62">
        <f>Y957</f>
        <v>1028454</v>
      </c>
      <c r="Z956" s="62">
        <f>Z957</f>
        <v>1028454</v>
      </c>
      <c r="AA956" s="62">
        <f>AA957</f>
        <v>1028454</v>
      </c>
      <c r="AB956" s="62">
        <f>AB957</f>
        <v>1028454</v>
      </c>
      <c r="AC956" s="62">
        <f>AC957</f>
        <v>1028454</v>
      </c>
      <c r="AD956" s="62">
        <f>AD957</f>
        <v>1028454</v>
      </c>
      <c r="AE956" s="62">
        <f>AE957</f>
        <v>571733646.13</v>
      </c>
      <c r="AF956" s="50">
        <v>0</v>
      </c>
      <c r="AG956" s="50">
        <v>0</v>
      </c>
      <c r="AH956" s="50">
        <v>116545153.27</v>
      </c>
      <c r="AI956" s="50">
        <v>0</v>
      </c>
      <c r="AJ956" s="50">
        <v>143604.73</v>
      </c>
      <c r="AK956" s="51">
        <v>0.9987693353459123</v>
      </c>
      <c r="AL956" s="50">
        <v>0</v>
      </c>
      <c r="AM956" s="51">
        <v>0</v>
      </c>
      <c r="AN956" s="50">
        <v>0</v>
      </c>
    </row>
    <row r="957" spans="1:40" ht="26.25" outlineLevel="7">
      <c r="A957" s="59" t="s">
        <v>689</v>
      </c>
      <c r="B957" s="60" t="s">
        <v>701</v>
      </c>
      <c r="C957" s="60" t="s">
        <v>370</v>
      </c>
      <c r="D957" s="60" t="s">
        <v>374</v>
      </c>
      <c r="E957" s="60"/>
      <c r="F957" s="61" t="s">
        <v>18</v>
      </c>
      <c r="G957" s="61"/>
      <c r="H957" s="61"/>
      <c r="I957" s="61"/>
      <c r="J957" s="61"/>
      <c r="K957" s="61"/>
      <c r="L957" s="61"/>
      <c r="M957" s="62">
        <f>M958+M964+M967+M970+M976+M973</f>
        <v>602355536.12</v>
      </c>
      <c r="N957" s="62">
        <f>N958+N964+N967+N970+N976+N973</f>
        <v>601121786.12</v>
      </c>
      <c r="O957" s="62">
        <f>O958+O964+O967+O970+O976+O973</f>
        <v>1028454</v>
      </c>
      <c r="P957" s="62">
        <f>P958+P964+P967+P970+P976+P973</f>
        <v>1028454</v>
      </c>
      <c r="Q957" s="62">
        <f>Q958+Q964+Q967+Q970+Q976+Q973</f>
        <v>1028454</v>
      </c>
      <c r="R957" s="62">
        <f>R958+R964+R967+R970+R976+R973</f>
        <v>1028454</v>
      </c>
      <c r="S957" s="62">
        <f>S958+S964+S967+S970+S976+S973</f>
        <v>1028454</v>
      </c>
      <c r="T957" s="62">
        <f>T958+T964+T967+T970+T976+T973</f>
        <v>1028454</v>
      </c>
      <c r="U957" s="62">
        <f>U958+U964+U967+U970+U976+U973</f>
        <v>1028454</v>
      </c>
      <c r="V957" s="62">
        <f>V958+V964+V967+V970+V976+V973</f>
        <v>1028454</v>
      </c>
      <c r="W957" s="62">
        <f>W958+W964+W967+W970+W976+W973</f>
        <v>1028454</v>
      </c>
      <c r="X957" s="62">
        <f>X958+X964+X967+X970+X976+X973</f>
        <v>1028454</v>
      </c>
      <c r="Y957" s="62">
        <f>Y958+Y964+Y967+Y970+Y976+Y973</f>
        <v>1028454</v>
      </c>
      <c r="Z957" s="62">
        <f>Z958+Z964+Z967+Z970+Z976+Z973</f>
        <v>1028454</v>
      </c>
      <c r="AA957" s="62">
        <f>AA958+AA964+AA967+AA970+AA976+AA973</f>
        <v>1028454</v>
      </c>
      <c r="AB957" s="62">
        <f>AB958+AB964+AB967+AB970+AB976+AB973</f>
        <v>1028454</v>
      </c>
      <c r="AC957" s="62">
        <f>AC958+AC964+AC967+AC970+AC976+AC973</f>
        <v>1028454</v>
      </c>
      <c r="AD957" s="62">
        <f>AD958+AD964+AD967+AD970+AD976+AD973</f>
        <v>1028454</v>
      </c>
      <c r="AE957" s="62">
        <f>AE958+AE964+AE967+AE970+AE976+AE973</f>
        <v>571733646.13</v>
      </c>
      <c r="AF957" s="50">
        <v>0</v>
      </c>
      <c r="AG957" s="50">
        <v>0</v>
      </c>
      <c r="AH957" s="50">
        <v>116545153.27</v>
      </c>
      <c r="AI957" s="50">
        <v>0</v>
      </c>
      <c r="AJ957" s="50">
        <v>143604.73</v>
      </c>
      <c r="AK957" s="51">
        <v>0.9987693353459123</v>
      </c>
      <c r="AL957" s="50">
        <v>0</v>
      </c>
      <c r="AM957" s="51">
        <v>0</v>
      </c>
      <c r="AN957" s="50">
        <v>0</v>
      </c>
    </row>
    <row r="958" spans="1:40" ht="38.25" outlineLevel="5">
      <c r="A958" s="59" t="s">
        <v>703</v>
      </c>
      <c r="B958" s="60" t="s">
        <v>701</v>
      </c>
      <c r="C958" s="60" t="s">
        <v>370</v>
      </c>
      <c r="D958" s="60" t="s">
        <v>704</v>
      </c>
      <c r="E958" s="60"/>
      <c r="F958" s="61" t="s">
        <v>18</v>
      </c>
      <c r="G958" s="61"/>
      <c r="H958" s="61"/>
      <c r="I958" s="61"/>
      <c r="J958" s="61"/>
      <c r="K958" s="61"/>
      <c r="L958" s="61"/>
      <c r="M958" s="62">
        <f>M959+M962</f>
        <v>333089403</v>
      </c>
      <c r="N958" s="62">
        <f>N959+N962</f>
        <v>333089403</v>
      </c>
      <c r="O958" s="62">
        <f>O959+O962</f>
        <v>1028454</v>
      </c>
      <c r="P958" s="62">
        <f>P959+P962</f>
        <v>1028454</v>
      </c>
      <c r="Q958" s="62">
        <f>Q959+Q962</f>
        <v>1028454</v>
      </c>
      <c r="R958" s="62">
        <f>R959+R962</f>
        <v>1028454</v>
      </c>
      <c r="S958" s="62">
        <f>S959+S962</f>
        <v>1028454</v>
      </c>
      <c r="T958" s="62">
        <f>T959+T962</f>
        <v>1028454</v>
      </c>
      <c r="U958" s="62">
        <f>U959+U962</f>
        <v>1028454</v>
      </c>
      <c r="V958" s="62">
        <f>V959+V962</f>
        <v>1028454</v>
      </c>
      <c r="W958" s="62">
        <f>W959+W962</f>
        <v>1028454</v>
      </c>
      <c r="X958" s="62">
        <f>X959+X962</f>
        <v>1028454</v>
      </c>
      <c r="Y958" s="62">
        <f>Y959+Y962</f>
        <v>1028454</v>
      </c>
      <c r="Z958" s="62">
        <f>Z959+Z962</f>
        <v>1028454</v>
      </c>
      <c r="AA958" s="62">
        <f>AA959+AA962</f>
        <v>1028454</v>
      </c>
      <c r="AB958" s="62">
        <f>AB959+AB962</f>
        <v>1028454</v>
      </c>
      <c r="AC958" s="62">
        <f>AC959+AC962</f>
        <v>1028454</v>
      </c>
      <c r="AD958" s="62">
        <f>AD959+AD962</f>
        <v>1028454</v>
      </c>
      <c r="AE958" s="62">
        <f>AE959+AE962</f>
        <v>332761853.75</v>
      </c>
      <c r="AF958" s="50">
        <v>0</v>
      </c>
      <c r="AG958" s="50">
        <v>0</v>
      </c>
      <c r="AH958" s="50">
        <v>31176787.06</v>
      </c>
      <c r="AI958" s="50">
        <v>3862</v>
      </c>
      <c r="AJ958" s="50">
        <v>17023550.94</v>
      </c>
      <c r="AK958" s="51">
        <v>0.6468450686869609</v>
      </c>
      <c r="AL958" s="50">
        <v>0</v>
      </c>
      <c r="AM958" s="51">
        <v>0</v>
      </c>
      <c r="AN958" s="50">
        <v>0</v>
      </c>
    </row>
    <row r="959" spans="1:40" ht="26.25" outlineLevel="6">
      <c r="A959" s="59" t="s">
        <v>444</v>
      </c>
      <c r="B959" s="60" t="s">
        <v>701</v>
      </c>
      <c r="C959" s="60" t="s">
        <v>370</v>
      </c>
      <c r="D959" s="60" t="s">
        <v>704</v>
      </c>
      <c r="E959" s="60" t="s">
        <v>100</v>
      </c>
      <c r="F959" s="61" t="s">
        <v>18</v>
      </c>
      <c r="G959" s="61"/>
      <c r="H959" s="61"/>
      <c r="I959" s="61"/>
      <c r="J959" s="61"/>
      <c r="K959" s="61"/>
      <c r="L959" s="61"/>
      <c r="M959" s="62">
        <f>M960+M961</f>
        <v>330399873</v>
      </c>
      <c r="N959" s="62">
        <f>N960+N961</f>
        <v>330399873</v>
      </c>
      <c r="O959" s="62">
        <f>O960+O961</f>
        <v>1028454</v>
      </c>
      <c r="P959" s="62">
        <f>P960+P961</f>
        <v>1028454</v>
      </c>
      <c r="Q959" s="62">
        <f>Q960+Q961</f>
        <v>1028454</v>
      </c>
      <c r="R959" s="62">
        <f>R960+R961</f>
        <v>1028454</v>
      </c>
      <c r="S959" s="62">
        <f>S960+S961</f>
        <v>1028454</v>
      </c>
      <c r="T959" s="62">
        <f>T960+T961</f>
        <v>1028454</v>
      </c>
      <c r="U959" s="62">
        <f>U960+U961</f>
        <v>1028454</v>
      </c>
      <c r="V959" s="62">
        <f>V960+V961</f>
        <v>1028454</v>
      </c>
      <c r="W959" s="62">
        <f>W960+W961</f>
        <v>1028454</v>
      </c>
      <c r="X959" s="62">
        <f>X960+X961</f>
        <v>1028454</v>
      </c>
      <c r="Y959" s="62">
        <f>Y960+Y961</f>
        <v>1028454</v>
      </c>
      <c r="Z959" s="62">
        <f>Z960+Z961</f>
        <v>1028454</v>
      </c>
      <c r="AA959" s="62">
        <f>AA960+AA961</f>
        <v>1028454</v>
      </c>
      <c r="AB959" s="62">
        <f>AB960+AB961</f>
        <v>1028454</v>
      </c>
      <c r="AC959" s="62">
        <f>AC960+AC961</f>
        <v>1028454</v>
      </c>
      <c r="AD959" s="62">
        <f>AD960+AD961</f>
        <v>1028454</v>
      </c>
      <c r="AE959" s="62">
        <f>AE960+AE961</f>
        <v>330259067.66</v>
      </c>
      <c r="AF959" s="50">
        <v>0</v>
      </c>
      <c r="AG959" s="50">
        <v>0</v>
      </c>
      <c r="AH959" s="50">
        <v>31176787.06</v>
      </c>
      <c r="AI959" s="50">
        <v>3862</v>
      </c>
      <c r="AJ959" s="50">
        <v>17023550.94</v>
      </c>
      <c r="AK959" s="51">
        <v>0.6468450686869609</v>
      </c>
      <c r="AL959" s="50">
        <v>0</v>
      </c>
      <c r="AM959" s="51">
        <v>0</v>
      </c>
      <c r="AN959" s="50">
        <v>0</v>
      </c>
    </row>
    <row r="960" spans="1:40" ht="15.75" outlineLevel="7">
      <c r="A960" s="59" t="s">
        <v>451</v>
      </c>
      <c r="B960" s="60" t="s">
        <v>701</v>
      </c>
      <c r="C960" s="60" t="s">
        <v>370</v>
      </c>
      <c r="D960" s="60" t="s">
        <v>704</v>
      </c>
      <c r="E960" s="60" t="s">
        <v>145</v>
      </c>
      <c r="F960" s="61" t="s">
        <v>18</v>
      </c>
      <c r="G960" s="61"/>
      <c r="H960" s="61"/>
      <c r="I960" s="61"/>
      <c r="J960" s="61"/>
      <c r="K960" s="61"/>
      <c r="L960" s="61"/>
      <c r="M960" s="62">
        <v>329371419</v>
      </c>
      <c r="N960" s="62">
        <v>329371419</v>
      </c>
      <c r="O960" s="62"/>
      <c r="P960" s="62"/>
      <c r="Q960" s="62"/>
      <c r="R960" s="62"/>
      <c r="S960" s="62"/>
      <c r="T960" s="62"/>
      <c r="U960" s="62"/>
      <c r="V960" s="62"/>
      <c r="W960" s="62"/>
      <c r="X960" s="62"/>
      <c r="Y960" s="62"/>
      <c r="Z960" s="62"/>
      <c r="AA960" s="62"/>
      <c r="AB960" s="62"/>
      <c r="AC960" s="62"/>
      <c r="AD960" s="62"/>
      <c r="AE960" s="62">
        <v>329230613.66</v>
      </c>
      <c r="AF960" s="50">
        <v>0</v>
      </c>
      <c r="AG960" s="50">
        <v>0</v>
      </c>
      <c r="AH960" s="50">
        <v>31176787.06</v>
      </c>
      <c r="AI960" s="50">
        <v>3862</v>
      </c>
      <c r="AJ960" s="50">
        <v>17023550.94</v>
      </c>
      <c r="AK960" s="51">
        <v>0.6468450686869609</v>
      </c>
      <c r="AL960" s="50">
        <v>0</v>
      </c>
      <c r="AM960" s="51">
        <v>0</v>
      </c>
      <c r="AN960" s="50">
        <v>0</v>
      </c>
    </row>
    <row r="961" spans="1:40" ht="38.25" outlineLevel="7">
      <c r="A961" s="59" t="s">
        <v>705</v>
      </c>
      <c r="B961" s="60" t="s">
        <v>701</v>
      </c>
      <c r="C961" s="60" t="s">
        <v>370</v>
      </c>
      <c r="D961" s="60" t="s">
        <v>704</v>
      </c>
      <c r="E961" s="60" t="s">
        <v>102</v>
      </c>
      <c r="F961" s="61" t="s">
        <v>18</v>
      </c>
      <c r="G961" s="61"/>
      <c r="H961" s="61"/>
      <c r="I961" s="61"/>
      <c r="J961" s="61"/>
      <c r="K961" s="61"/>
      <c r="L961" s="61"/>
      <c r="M961" s="62">
        <v>1028454</v>
      </c>
      <c r="N961" s="62">
        <v>1028454</v>
      </c>
      <c r="O961" s="62">
        <v>1028454</v>
      </c>
      <c r="P961" s="62">
        <v>1028454</v>
      </c>
      <c r="Q961" s="62">
        <v>1028454</v>
      </c>
      <c r="R961" s="62">
        <v>1028454</v>
      </c>
      <c r="S961" s="62">
        <v>1028454</v>
      </c>
      <c r="T961" s="62">
        <v>1028454</v>
      </c>
      <c r="U961" s="62">
        <v>1028454</v>
      </c>
      <c r="V961" s="62">
        <v>1028454</v>
      </c>
      <c r="W961" s="62">
        <v>1028454</v>
      </c>
      <c r="X961" s="62">
        <v>1028454</v>
      </c>
      <c r="Y961" s="62">
        <v>1028454</v>
      </c>
      <c r="Z961" s="62">
        <v>1028454</v>
      </c>
      <c r="AA961" s="62">
        <v>1028454</v>
      </c>
      <c r="AB961" s="62">
        <v>1028454</v>
      </c>
      <c r="AC961" s="62">
        <v>1028454</v>
      </c>
      <c r="AD961" s="62">
        <v>1028454</v>
      </c>
      <c r="AE961" s="62">
        <v>1028454</v>
      </c>
      <c r="AF961" s="50">
        <v>0</v>
      </c>
      <c r="AG961" s="50">
        <v>0</v>
      </c>
      <c r="AH961" s="50">
        <v>29910273.06</v>
      </c>
      <c r="AI961" s="50">
        <v>0</v>
      </c>
      <c r="AJ961" s="50">
        <v>16937326.94</v>
      </c>
      <c r="AK961" s="51">
        <v>0.6384590258625842</v>
      </c>
      <c r="AL961" s="50">
        <v>0</v>
      </c>
      <c r="AM961" s="51">
        <v>0</v>
      </c>
      <c r="AN961" s="50">
        <v>0</v>
      </c>
    </row>
    <row r="962" spans="1:40" ht="15.75" outlineLevel="7">
      <c r="A962" s="59" t="s">
        <v>240</v>
      </c>
      <c r="B962" s="60" t="s">
        <v>701</v>
      </c>
      <c r="C962" s="60" t="s">
        <v>370</v>
      </c>
      <c r="D962" s="60" t="s">
        <v>704</v>
      </c>
      <c r="E962" s="60" t="s">
        <v>48</v>
      </c>
      <c r="F962" s="61" t="s">
        <v>18</v>
      </c>
      <c r="G962" s="61"/>
      <c r="H962" s="61"/>
      <c r="I962" s="61"/>
      <c r="J962" s="61"/>
      <c r="K962" s="61"/>
      <c r="L962" s="61"/>
      <c r="M962" s="62">
        <f>M963</f>
        <v>2689530</v>
      </c>
      <c r="N962" s="62">
        <f>N963</f>
        <v>2689530</v>
      </c>
      <c r="O962" s="62">
        <f>O963</f>
        <v>0</v>
      </c>
      <c r="P962" s="62">
        <f>P963</f>
        <v>0</v>
      </c>
      <c r="Q962" s="62">
        <f>Q963</f>
        <v>0</v>
      </c>
      <c r="R962" s="62">
        <f>R963</f>
        <v>0</v>
      </c>
      <c r="S962" s="62">
        <f>S963</f>
        <v>0</v>
      </c>
      <c r="T962" s="62">
        <f>T963</f>
        <v>0</v>
      </c>
      <c r="U962" s="62">
        <f>U963</f>
        <v>0</v>
      </c>
      <c r="V962" s="62">
        <f>V963</f>
        <v>0</v>
      </c>
      <c r="W962" s="62">
        <f>W963</f>
        <v>0</v>
      </c>
      <c r="X962" s="62">
        <f>X963</f>
        <v>0</v>
      </c>
      <c r="Y962" s="62">
        <f>Y963</f>
        <v>0</v>
      </c>
      <c r="Z962" s="62">
        <f>Z963</f>
        <v>0</v>
      </c>
      <c r="AA962" s="62">
        <f>AA963</f>
        <v>0</v>
      </c>
      <c r="AB962" s="62">
        <f>AB963</f>
        <v>0</v>
      </c>
      <c r="AC962" s="62">
        <f>AC963</f>
        <v>0</v>
      </c>
      <c r="AD962" s="62">
        <f>AD963</f>
        <v>0</v>
      </c>
      <c r="AE962" s="62">
        <f>AE963</f>
        <v>2502786.09</v>
      </c>
      <c r="AF962" s="50">
        <v>0</v>
      </c>
      <c r="AG962" s="50">
        <v>0</v>
      </c>
      <c r="AH962" s="50">
        <v>1266514</v>
      </c>
      <c r="AI962" s="50">
        <v>3862</v>
      </c>
      <c r="AJ962" s="50">
        <v>86224</v>
      </c>
      <c r="AK962" s="51">
        <v>0.9364411027568922</v>
      </c>
      <c r="AL962" s="50">
        <v>0</v>
      </c>
      <c r="AM962" s="51">
        <v>0</v>
      </c>
      <c r="AN962" s="50">
        <v>0</v>
      </c>
    </row>
    <row r="963" spans="1:40" ht="50.25" outlineLevel="3">
      <c r="A963" s="59" t="s">
        <v>448</v>
      </c>
      <c r="B963" s="60" t="s">
        <v>701</v>
      </c>
      <c r="C963" s="60" t="s">
        <v>370</v>
      </c>
      <c r="D963" s="60" t="s">
        <v>704</v>
      </c>
      <c r="E963" s="60" t="s">
        <v>134</v>
      </c>
      <c r="F963" s="61" t="s">
        <v>18</v>
      </c>
      <c r="G963" s="61"/>
      <c r="H963" s="61"/>
      <c r="I963" s="61"/>
      <c r="J963" s="61"/>
      <c r="K963" s="61"/>
      <c r="L963" s="61"/>
      <c r="M963" s="62">
        <v>2689530</v>
      </c>
      <c r="N963" s="62">
        <v>2689530</v>
      </c>
      <c r="O963" s="62"/>
      <c r="P963" s="62"/>
      <c r="Q963" s="62"/>
      <c r="R963" s="62"/>
      <c r="S963" s="62"/>
      <c r="T963" s="62"/>
      <c r="U963" s="62"/>
      <c r="V963" s="62"/>
      <c r="W963" s="62"/>
      <c r="X963" s="62"/>
      <c r="Y963" s="62"/>
      <c r="Z963" s="62"/>
      <c r="AA963" s="62"/>
      <c r="AB963" s="62"/>
      <c r="AC963" s="62"/>
      <c r="AD963" s="62"/>
      <c r="AE963" s="62">
        <v>2502786.09</v>
      </c>
      <c r="AF963" s="50">
        <v>0</v>
      </c>
      <c r="AG963" s="50">
        <v>0</v>
      </c>
      <c r="AH963" s="50">
        <v>52929874.81</v>
      </c>
      <c r="AI963" s="50">
        <v>3351.61</v>
      </c>
      <c r="AJ963" s="50">
        <v>695593.58</v>
      </c>
      <c r="AK963" s="51">
        <v>0.9870294819091675</v>
      </c>
      <c r="AL963" s="50">
        <v>0</v>
      </c>
      <c r="AM963" s="51">
        <v>0</v>
      </c>
      <c r="AN963" s="50">
        <v>0</v>
      </c>
    </row>
    <row r="964" spans="1:40" ht="38.25" outlineLevel="4">
      <c r="A964" s="59" t="s">
        <v>706</v>
      </c>
      <c r="B964" s="60" t="s">
        <v>701</v>
      </c>
      <c r="C964" s="60" t="s">
        <v>370</v>
      </c>
      <c r="D964" s="60" t="s">
        <v>707</v>
      </c>
      <c r="E964" s="60"/>
      <c r="F964" s="61" t="s">
        <v>18</v>
      </c>
      <c r="G964" s="61"/>
      <c r="H964" s="61"/>
      <c r="I964" s="61"/>
      <c r="J964" s="61"/>
      <c r="K964" s="61"/>
      <c r="L964" s="61"/>
      <c r="M964" s="62">
        <f aca="true" t="shared" si="3532" ref="M964:M965">M965</f>
        <v>111738652</v>
      </c>
      <c r="N964" s="62">
        <f aca="true" t="shared" si="3533" ref="N964:N965">N965</f>
        <v>111738652</v>
      </c>
      <c r="O964" s="62">
        <f aca="true" t="shared" si="3534" ref="O964:O965">O965</f>
        <v>0</v>
      </c>
      <c r="P964" s="62">
        <f aca="true" t="shared" si="3535" ref="P964:P965">P965</f>
        <v>0</v>
      </c>
      <c r="Q964" s="62">
        <f aca="true" t="shared" si="3536" ref="Q964:Q965">Q965</f>
        <v>0</v>
      </c>
      <c r="R964" s="62">
        <f aca="true" t="shared" si="3537" ref="R964:R965">R965</f>
        <v>0</v>
      </c>
      <c r="S964" s="62">
        <f aca="true" t="shared" si="3538" ref="S964:S965">S965</f>
        <v>0</v>
      </c>
      <c r="T964" s="62">
        <f aca="true" t="shared" si="3539" ref="T964:T965">T965</f>
        <v>0</v>
      </c>
      <c r="U964" s="62">
        <f aca="true" t="shared" si="3540" ref="U964:U965">U965</f>
        <v>0</v>
      </c>
      <c r="V964" s="62">
        <f aca="true" t="shared" si="3541" ref="V964:V965">V965</f>
        <v>0</v>
      </c>
      <c r="W964" s="62">
        <f aca="true" t="shared" si="3542" ref="W964:W965">W965</f>
        <v>0</v>
      </c>
      <c r="X964" s="62">
        <f aca="true" t="shared" si="3543" ref="X964:X965">X965</f>
        <v>0</v>
      </c>
      <c r="Y964" s="62">
        <f aca="true" t="shared" si="3544" ref="Y964:Y965">Y965</f>
        <v>0</v>
      </c>
      <c r="Z964" s="62">
        <f aca="true" t="shared" si="3545" ref="Z964:Z965">Z965</f>
        <v>0</v>
      </c>
      <c r="AA964" s="62">
        <f aca="true" t="shared" si="3546" ref="AA964:AA965">AA965</f>
        <v>0</v>
      </c>
      <c r="AB964" s="62">
        <f aca="true" t="shared" si="3547" ref="AB964:AB965">AB965</f>
        <v>0</v>
      </c>
      <c r="AC964" s="62">
        <f aca="true" t="shared" si="3548" ref="AC964:AC965">AC965</f>
        <v>0</v>
      </c>
      <c r="AD964" s="62">
        <f aca="true" t="shared" si="3549" ref="AD964:AD965">AD965</f>
        <v>0</v>
      </c>
      <c r="AE964" s="62">
        <f aca="true" t="shared" si="3550" ref="AE964:AE965">AE965</f>
        <v>89232250.84</v>
      </c>
      <c r="AF964" s="50">
        <v>0</v>
      </c>
      <c r="AG964" s="50">
        <v>0</v>
      </c>
      <c r="AH964" s="50">
        <v>52929874.81</v>
      </c>
      <c r="AI964" s="50">
        <v>3351.61</v>
      </c>
      <c r="AJ964" s="50">
        <v>695593.58</v>
      </c>
      <c r="AK964" s="51">
        <v>0.9870294819091675</v>
      </c>
      <c r="AL964" s="50">
        <v>0</v>
      </c>
      <c r="AM964" s="51">
        <v>0</v>
      </c>
      <c r="AN964" s="50">
        <v>0</v>
      </c>
    </row>
    <row r="965" spans="1:40" ht="26.25" outlineLevel="5">
      <c r="A965" s="59" t="s">
        <v>444</v>
      </c>
      <c r="B965" s="60" t="s">
        <v>701</v>
      </c>
      <c r="C965" s="60" t="s">
        <v>370</v>
      </c>
      <c r="D965" s="60" t="s">
        <v>707</v>
      </c>
      <c r="E965" s="60" t="s">
        <v>100</v>
      </c>
      <c r="F965" s="61" t="s">
        <v>18</v>
      </c>
      <c r="G965" s="61"/>
      <c r="H965" s="61"/>
      <c r="I965" s="61"/>
      <c r="J965" s="61"/>
      <c r="K965" s="61"/>
      <c r="L965" s="61"/>
      <c r="M965" s="62">
        <f t="shared" si="3532"/>
        <v>111738652</v>
      </c>
      <c r="N965" s="62">
        <f t="shared" si="3533"/>
        <v>111738652</v>
      </c>
      <c r="O965" s="62">
        <f t="shared" si="3534"/>
        <v>0</v>
      </c>
      <c r="P965" s="62">
        <f t="shared" si="3535"/>
        <v>0</v>
      </c>
      <c r="Q965" s="62">
        <f t="shared" si="3536"/>
        <v>0</v>
      </c>
      <c r="R965" s="62">
        <f t="shared" si="3537"/>
        <v>0</v>
      </c>
      <c r="S965" s="62">
        <f t="shared" si="3538"/>
        <v>0</v>
      </c>
      <c r="T965" s="62">
        <f t="shared" si="3539"/>
        <v>0</v>
      </c>
      <c r="U965" s="62">
        <f t="shared" si="3540"/>
        <v>0</v>
      </c>
      <c r="V965" s="62">
        <f t="shared" si="3541"/>
        <v>0</v>
      </c>
      <c r="W965" s="62">
        <f t="shared" si="3542"/>
        <v>0</v>
      </c>
      <c r="X965" s="62">
        <f t="shared" si="3543"/>
        <v>0</v>
      </c>
      <c r="Y965" s="62">
        <f t="shared" si="3544"/>
        <v>0</v>
      </c>
      <c r="Z965" s="62">
        <f t="shared" si="3545"/>
        <v>0</v>
      </c>
      <c r="AA965" s="62">
        <f t="shared" si="3546"/>
        <v>0</v>
      </c>
      <c r="AB965" s="62">
        <f t="shared" si="3547"/>
        <v>0</v>
      </c>
      <c r="AC965" s="62">
        <f t="shared" si="3548"/>
        <v>0</v>
      </c>
      <c r="AD965" s="62">
        <f t="shared" si="3549"/>
        <v>0</v>
      </c>
      <c r="AE965" s="62">
        <f t="shared" si="3550"/>
        <v>89232250.84</v>
      </c>
      <c r="AF965" s="50">
        <v>0</v>
      </c>
      <c r="AG965" s="50">
        <v>0</v>
      </c>
      <c r="AH965" s="50">
        <v>52929874.81</v>
      </c>
      <c r="AI965" s="50">
        <v>3351.61</v>
      </c>
      <c r="AJ965" s="50">
        <v>695593.58</v>
      </c>
      <c r="AK965" s="51">
        <v>0.9870294819091675</v>
      </c>
      <c r="AL965" s="50">
        <v>0</v>
      </c>
      <c r="AM965" s="51">
        <v>0</v>
      </c>
      <c r="AN965" s="50">
        <v>0</v>
      </c>
    </row>
    <row r="966" spans="1:40" ht="15.75" outlineLevel="6">
      <c r="A966" s="59" t="s">
        <v>451</v>
      </c>
      <c r="B966" s="60" t="s">
        <v>701</v>
      </c>
      <c r="C966" s="60" t="s">
        <v>370</v>
      </c>
      <c r="D966" s="60" t="s">
        <v>707</v>
      </c>
      <c r="E966" s="60" t="s">
        <v>145</v>
      </c>
      <c r="F966" s="61" t="s">
        <v>18</v>
      </c>
      <c r="G966" s="61"/>
      <c r="H966" s="61"/>
      <c r="I966" s="61"/>
      <c r="J966" s="61"/>
      <c r="K966" s="61"/>
      <c r="L966" s="61"/>
      <c r="M966" s="62">
        <v>111738652</v>
      </c>
      <c r="N966" s="62">
        <v>111738652</v>
      </c>
      <c r="O966" s="63"/>
      <c r="P966" s="63"/>
      <c r="Q966" s="63"/>
      <c r="R966" s="63"/>
      <c r="S966" s="63"/>
      <c r="T966" s="63"/>
      <c r="U966" s="63"/>
      <c r="V966" s="63"/>
      <c r="W966" s="63"/>
      <c r="X966" s="63"/>
      <c r="Y966" s="63"/>
      <c r="Z966" s="63"/>
      <c r="AA966" s="63"/>
      <c r="AB966" s="63"/>
      <c r="AC966" s="63"/>
      <c r="AD966" s="63"/>
      <c r="AE966" s="62">
        <v>89232250.84</v>
      </c>
      <c r="AF966" s="50">
        <v>0</v>
      </c>
      <c r="AG966" s="50">
        <v>0</v>
      </c>
      <c r="AH966" s="50">
        <v>52406702.21</v>
      </c>
      <c r="AI966" s="50">
        <v>3351.61</v>
      </c>
      <c r="AJ966" s="50">
        <v>168766.18</v>
      </c>
      <c r="AK966" s="51">
        <v>0.996790225037382</v>
      </c>
      <c r="AL966" s="50">
        <v>0</v>
      </c>
      <c r="AM966" s="51">
        <v>0</v>
      </c>
      <c r="AN966" s="50">
        <v>0</v>
      </c>
    </row>
    <row r="967" spans="1:40" ht="62.25" outlineLevel="7">
      <c r="A967" s="59" t="s">
        <v>708</v>
      </c>
      <c r="B967" s="60" t="s">
        <v>701</v>
      </c>
      <c r="C967" s="60" t="s">
        <v>370</v>
      </c>
      <c r="D967" s="60" t="s">
        <v>709</v>
      </c>
      <c r="E967" s="60"/>
      <c r="F967" s="61" t="s">
        <v>18</v>
      </c>
      <c r="G967" s="61"/>
      <c r="H967" s="61"/>
      <c r="I967" s="61"/>
      <c r="J967" s="61"/>
      <c r="K967" s="61"/>
      <c r="L967" s="61"/>
      <c r="M967" s="62">
        <f aca="true" t="shared" si="3551" ref="M967:M968">M968</f>
        <v>125995342</v>
      </c>
      <c r="N967" s="62">
        <f aca="true" t="shared" si="3552" ref="N967:N968">N968</f>
        <v>125995342</v>
      </c>
      <c r="O967" s="62">
        <f aca="true" t="shared" si="3553" ref="O967:O968">O968</f>
        <v>0</v>
      </c>
      <c r="P967" s="62">
        <f aca="true" t="shared" si="3554" ref="P967:P968">P968</f>
        <v>0</v>
      </c>
      <c r="Q967" s="62">
        <f aca="true" t="shared" si="3555" ref="Q967:Q968">Q968</f>
        <v>0</v>
      </c>
      <c r="R967" s="62">
        <f aca="true" t="shared" si="3556" ref="R967:R968">R968</f>
        <v>0</v>
      </c>
      <c r="S967" s="62">
        <f aca="true" t="shared" si="3557" ref="S967:S968">S968</f>
        <v>0</v>
      </c>
      <c r="T967" s="62">
        <f aca="true" t="shared" si="3558" ref="T967:T968">T968</f>
        <v>0</v>
      </c>
      <c r="U967" s="62">
        <f aca="true" t="shared" si="3559" ref="U967:U968">U968</f>
        <v>0</v>
      </c>
      <c r="V967" s="62">
        <f aca="true" t="shared" si="3560" ref="V967:V968">V968</f>
        <v>0</v>
      </c>
      <c r="W967" s="62">
        <f aca="true" t="shared" si="3561" ref="W967:W968">W968</f>
        <v>0</v>
      </c>
      <c r="X967" s="62">
        <f aca="true" t="shared" si="3562" ref="X967:X968">X968</f>
        <v>0</v>
      </c>
      <c r="Y967" s="62">
        <f aca="true" t="shared" si="3563" ref="Y967:Y968">Y968</f>
        <v>0</v>
      </c>
      <c r="Z967" s="62">
        <f aca="true" t="shared" si="3564" ref="Z967:Z968">Z968</f>
        <v>0</v>
      </c>
      <c r="AA967" s="62">
        <f aca="true" t="shared" si="3565" ref="AA967:AA968">AA968</f>
        <v>0</v>
      </c>
      <c r="AB967" s="62">
        <f aca="true" t="shared" si="3566" ref="AB967:AB968">AB968</f>
        <v>0</v>
      </c>
      <c r="AC967" s="62">
        <f aca="true" t="shared" si="3567" ref="AC967:AC968">AC968</f>
        <v>0</v>
      </c>
      <c r="AD967" s="62">
        <f aca="true" t="shared" si="3568" ref="AD967:AD968">AD968</f>
        <v>0</v>
      </c>
      <c r="AE967" s="62">
        <f aca="true" t="shared" si="3569" ref="AE967:AE968">AE968</f>
        <v>122212829.55</v>
      </c>
      <c r="AF967" s="50">
        <v>0</v>
      </c>
      <c r="AG967" s="50">
        <v>0</v>
      </c>
      <c r="AH967" s="50">
        <v>52406702.21</v>
      </c>
      <c r="AI967" s="50">
        <v>3351.61</v>
      </c>
      <c r="AJ967" s="50">
        <v>168766.18</v>
      </c>
      <c r="AK967" s="51">
        <v>0.996790225037382</v>
      </c>
      <c r="AL967" s="50">
        <v>0</v>
      </c>
      <c r="AM967" s="51">
        <v>0</v>
      </c>
      <c r="AN967" s="50">
        <v>0</v>
      </c>
    </row>
    <row r="968" spans="1:40" ht="26.25" outlineLevel="7">
      <c r="A968" s="59" t="s">
        <v>444</v>
      </c>
      <c r="B968" s="60" t="s">
        <v>701</v>
      </c>
      <c r="C968" s="60" t="s">
        <v>370</v>
      </c>
      <c r="D968" s="60" t="s">
        <v>709</v>
      </c>
      <c r="E968" s="60" t="s">
        <v>100</v>
      </c>
      <c r="F968" s="61" t="s">
        <v>18</v>
      </c>
      <c r="G968" s="61"/>
      <c r="H968" s="61"/>
      <c r="I968" s="61"/>
      <c r="J968" s="61"/>
      <c r="K968" s="61"/>
      <c r="L968" s="61"/>
      <c r="M968" s="62">
        <f t="shared" si="3551"/>
        <v>125995342</v>
      </c>
      <c r="N968" s="62">
        <f t="shared" si="3552"/>
        <v>125995342</v>
      </c>
      <c r="O968" s="62">
        <f t="shared" si="3553"/>
        <v>0</v>
      </c>
      <c r="P968" s="62">
        <f t="shared" si="3554"/>
        <v>0</v>
      </c>
      <c r="Q968" s="62">
        <f t="shared" si="3555"/>
        <v>0</v>
      </c>
      <c r="R968" s="62">
        <f t="shared" si="3556"/>
        <v>0</v>
      </c>
      <c r="S968" s="62">
        <f t="shared" si="3557"/>
        <v>0</v>
      </c>
      <c r="T968" s="62">
        <f t="shared" si="3558"/>
        <v>0</v>
      </c>
      <c r="U968" s="62">
        <f t="shared" si="3559"/>
        <v>0</v>
      </c>
      <c r="V968" s="62">
        <f t="shared" si="3560"/>
        <v>0</v>
      </c>
      <c r="W968" s="62">
        <f t="shared" si="3561"/>
        <v>0</v>
      </c>
      <c r="X968" s="62">
        <f t="shared" si="3562"/>
        <v>0</v>
      </c>
      <c r="Y968" s="62">
        <f t="shared" si="3563"/>
        <v>0</v>
      </c>
      <c r="Z968" s="62">
        <f t="shared" si="3564"/>
        <v>0</v>
      </c>
      <c r="AA968" s="62">
        <f t="shared" si="3565"/>
        <v>0</v>
      </c>
      <c r="AB968" s="62">
        <f t="shared" si="3566"/>
        <v>0</v>
      </c>
      <c r="AC968" s="62">
        <f t="shared" si="3567"/>
        <v>0</v>
      </c>
      <c r="AD968" s="62">
        <f t="shared" si="3568"/>
        <v>0</v>
      </c>
      <c r="AE968" s="62">
        <f t="shared" si="3569"/>
        <v>122212829.55</v>
      </c>
      <c r="AF968" s="50">
        <v>0</v>
      </c>
      <c r="AG968" s="50">
        <v>0</v>
      </c>
      <c r="AH968" s="50">
        <v>52162964.82</v>
      </c>
      <c r="AI968" s="50">
        <v>0</v>
      </c>
      <c r="AJ968" s="50">
        <v>165855.18</v>
      </c>
      <c r="AK968" s="51">
        <v>0.9968305193963861</v>
      </c>
      <c r="AL968" s="50">
        <v>0</v>
      </c>
      <c r="AM968" s="51">
        <v>0</v>
      </c>
      <c r="AN968" s="50">
        <v>0</v>
      </c>
    </row>
    <row r="969" spans="1:40" ht="15.75" outlineLevel="7">
      <c r="A969" s="59" t="s">
        <v>451</v>
      </c>
      <c r="B969" s="60" t="s">
        <v>701</v>
      </c>
      <c r="C969" s="60" t="s">
        <v>370</v>
      </c>
      <c r="D969" s="60" t="s">
        <v>709</v>
      </c>
      <c r="E969" s="60" t="s">
        <v>145</v>
      </c>
      <c r="F969" s="61" t="s">
        <v>18</v>
      </c>
      <c r="G969" s="61"/>
      <c r="H969" s="61"/>
      <c r="I969" s="61"/>
      <c r="J969" s="61"/>
      <c r="K969" s="61"/>
      <c r="L969" s="61"/>
      <c r="M969" s="62">
        <v>125995342</v>
      </c>
      <c r="N969" s="62">
        <v>125995342</v>
      </c>
      <c r="O969" s="63"/>
      <c r="P969" s="63"/>
      <c r="Q969" s="63"/>
      <c r="R969" s="63"/>
      <c r="S969" s="63"/>
      <c r="T969" s="63"/>
      <c r="U969" s="63"/>
      <c r="V969" s="63"/>
      <c r="W969" s="63"/>
      <c r="X969" s="63"/>
      <c r="Y969" s="63"/>
      <c r="Z969" s="63"/>
      <c r="AA969" s="63"/>
      <c r="AB969" s="63"/>
      <c r="AC969" s="63"/>
      <c r="AD969" s="63"/>
      <c r="AE969" s="62">
        <v>122212829.55</v>
      </c>
      <c r="AF969" s="50">
        <v>0</v>
      </c>
      <c r="AG969" s="50">
        <v>0</v>
      </c>
      <c r="AH969" s="50">
        <v>243737.39</v>
      </c>
      <c r="AI969" s="50">
        <v>3351.61</v>
      </c>
      <c r="AJ969" s="50">
        <v>2911</v>
      </c>
      <c r="AK969" s="51">
        <v>0.988356</v>
      </c>
      <c r="AL969" s="50">
        <v>0</v>
      </c>
      <c r="AM969" s="51">
        <v>0</v>
      </c>
      <c r="AN969" s="50">
        <v>0</v>
      </c>
    </row>
    <row r="970" spans="1:40" ht="26.25" outlineLevel="6">
      <c r="A970" s="59" t="s">
        <v>710</v>
      </c>
      <c r="B970" s="60" t="s">
        <v>701</v>
      </c>
      <c r="C970" s="60" t="s">
        <v>370</v>
      </c>
      <c r="D970" s="60" t="s">
        <v>711</v>
      </c>
      <c r="E970" s="60"/>
      <c r="F970" s="61" t="s">
        <v>18</v>
      </c>
      <c r="G970" s="61"/>
      <c r="H970" s="61"/>
      <c r="I970" s="61"/>
      <c r="J970" s="61"/>
      <c r="K970" s="61"/>
      <c r="L970" s="61"/>
      <c r="M970" s="62">
        <f aca="true" t="shared" si="3570" ref="M970:M971">M971</f>
        <v>20647000</v>
      </c>
      <c r="N970" s="62">
        <f aca="true" t="shared" si="3571" ref="N970:N971">N971</f>
        <v>20647000</v>
      </c>
      <c r="O970" s="62">
        <f aca="true" t="shared" si="3572" ref="O970:O971">O971</f>
        <v>0</v>
      </c>
      <c r="P970" s="62">
        <f aca="true" t="shared" si="3573" ref="P970:P971">P971</f>
        <v>0</v>
      </c>
      <c r="Q970" s="62">
        <f aca="true" t="shared" si="3574" ref="Q970:Q971">Q971</f>
        <v>0</v>
      </c>
      <c r="R970" s="62">
        <f aca="true" t="shared" si="3575" ref="R970:R971">R971</f>
        <v>0</v>
      </c>
      <c r="S970" s="62">
        <f aca="true" t="shared" si="3576" ref="S970:S971">S971</f>
        <v>0</v>
      </c>
      <c r="T970" s="62">
        <f aca="true" t="shared" si="3577" ref="T970:T971">T971</f>
        <v>0</v>
      </c>
      <c r="U970" s="62">
        <f aca="true" t="shared" si="3578" ref="U970:U971">U971</f>
        <v>0</v>
      </c>
      <c r="V970" s="62">
        <f aca="true" t="shared" si="3579" ref="V970:V971">V971</f>
        <v>0</v>
      </c>
      <c r="W970" s="62">
        <f aca="true" t="shared" si="3580" ref="W970:W971">W971</f>
        <v>0</v>
      </c>
      <c r="X970" s="62">
        <f aca="true" t="shared" si="3581" ref="X970:X971">X971</f>
        <v>0</v>
      </c>
      <c r="Y970" s="62">
        <f aca="true" t="shared" si="3582" ref="Y970:Y971">Y971</f>
        <v>0</v>
      </c>
      <c r="Z970" s="62">
        <f aca="true" t="shared" si="3583" ref="Z970:Z971">Z971</f>
        <v>0</v>
      </c>
      <c r="AA970" s="62">
        <f aca="true" t="shared" si="3584" ref="AA970:AA971">AA971</f>
        <v>0</v>
      </c>
      <c r="AB970" s="62">
        <f aca="true" t="shared" si="3585" ref="AB970:AB971">AB971</f>
        <v>0</v>
      </c>
      <c r="AC970" s="62">
        <f aca="true" t="shared" si="3586" ref="AC970:AC971">AC971</f>
        <v>0</v>
      </c>
      <c r="AD970" s="62">
        <f aca="true" t="shared" si="3587" ref="AD970:AD971">AD971</f>
        <v>0</v>
      </c>
      <c r="AE970" s="62">
        <f aca="true" t="shared" si="3588" ref="AE970:AE971">AE971</f>
        <v>19838102.13</v>
      </c>
      <c r="AF970" s="50">
        <v>0</v>
      </c>
      <c r="AG970" s="50">
        <v>0</v>
      </c>
      <c r="AH970" s="50">
        <v>523172.6</v>
      </c>
      <c r="AI970" s="50">
        <v>0</v>
      </c>
      <c r="AJ970" s="50">
        <v>526827.4</v>
      </c>
      <c r="AK970" s="51">
        <v>0.49825961904761906</v>
      </c>
      <c r="AL970" s="50">
        <v>0</v>
      </c>
      <c r="AM970" s="51">
        <v>0</v>
      </c>
      <c r="AN970" s="50">
        <v>0</v>
      </c>
    </row>
    <row r="971" spans="1:40" ht="26.25" outlineLevel="7">
      <c r="A971" s="59" t="s">
        <v>444</v>
      </c>
      <c r="B971" s="60" t="s">
        <v>701</v>
      </c>
      <c r="C971" s="60" t="s">
        <v>370</v>
      </c>
      <c r="D971" s="60" t="s">
        <v>711</v>
      </c>
      <c r="E971" s="60" t="s">
        <v>100</v>
      </c>
      <c r="F971" s="61" t="s">
        <v>18</v>
      </c>
      <c r="G971" s="61"/>
      <c r="H971" s="61"/>
      <c r="I971" s="61"/>
      <c r="J971" s="61"/>
      <c r="K971" s="61"/>
      <c r="L971" s="61"/>
      <c r="M971" s="62">
        <f t="shared" si="3570"/>
        <v>20647000</v>
      </c>
      <c r="N971" s="62">
        <f t="shared" si="3571"/>
        <v>20647000</v>
      </c>
      <c r="O971" s="62">
        <f t="shared" si="3572"/>
        <v>0</v>
      </c>
      <c r="P971" s="62">
        <f t="shared" si="3573"/>
        <v>0</v>
      </c>
      <c r="Q971" s="62">
        <f t="shared" si="3574"/>
        <v>0</v>
      </c>
      <c r="R971" s="62">
        <f t="shared" si="3575"/>
        <v>0</v>
      </c>
      <c r="S971" s="62">
        <f t="shared" si="3576"/>
        <v>0</v>
      </c>
      <c r="T971" s="62">
        <f t="shared" si="3577"/>
        <v>0</v>
      </c>
      <c r="U971" s="62">
        <f t="shared" si="3578"/>
        <v>0</v>
      </c>
      <c r="V971" s="62">
        <f t="shared" si="3579"/>
        <v>0</v>
      </c>
      <c r="W971" s="62">
        <f t="shared" si="3580"/>
        <v>0</v>
      </c>
      <c r="X971" s="62">
        <f t="shared" si="3581"/>
        <v>0</v>
      </c>
      <c r="Y971" s="62">
        <f t="shared" si="3582"/>
        <v>0</v>
      </c>
      <c r="Z971" s="62">
        <f t="shared" si="3583"/>
        <v>0</v>
      </c>
      <c r="AA971" s="62">
        <f t="shared" si="3584"/>
        <v>0</v>
      </c>
      <c r="AB971" s="62">
        <f t="shared" si="3585"/>
        <v>0</v>
      </c>
      <c r="AC971" s="62">
        <f t="shared" si="3586"/>
        <v>0</v>
      </c>
      <c r="AD971" s="62">
        <f t="shared" si="3587"/>
        <v>0</v>
      </c>
      <c r="AE971" s="62">
        <f t="shared" si="3588"/>
        <v>19838102.13</v>
      </c>
      <c r="AF971" s="50">
        <v>0</v>
      </c>
      <c r="AG971" s="50">
        <v>0</v>
      </c>
      <c r="AH971" s="50">
        <v>523172.6</v>
      </c>
      <c r="AI971" s="50">
        <v>0</v>
      </c>
      <c r="AJ971" s="50">
        <v>526827.4</v>
      </c>
      <c r="AK971" s="51">
        <v>0.49825961904761906</v>
      </c>
      <c r="AL971" s="50">
        <v>0</v>
      </c>
      <c r="AM971" s="51">
        <v>0</v>
      </c>
      <c r="AN971" s="50">
        <v>0</v>
      </c>
    </row>
    <row r="972" spans="1:40" ht="15.75" outlineLevel="7">
      <c r="A972" s="59" t="s">
        <v>451</v>
      </c>
      <c r="B972" s="60" t="s">
        <v>701</v>
      </c>
      <c r="C972" s="60" t="s">
        <v>370</v>
      </c>
      <c r="D972" s="60" t="s">
        <v>711</v>
      </c>
      <c r="E972" s="60" t="s">
        <v>145</v>
      </c>
      <c r="F972" s="61" t="s">
        <v>18</v>
      </c>
      <c r="G972" s="61"/>
      <c r="H972" s="61"/>
      <c r="I972" s="61"/>
      <c r="J972" s="61"/>
      <c r="K972" s="61"/>
      <c r="L972" s="61"/>
      <c r="M972" s="62">
        <v>20647000</v>
      </c>
      <c r="N972" s="62">
        <v>20647000</v>
      </c>
      <c r="O972" s="62"/>
      <c r="P972" s="62"/>
      <c r="Q972" s="62"/>
      <c r="R972" s="62"/>
      <c r="S972" s="62"/>
      <c r="T972" s="62"/>
      <c r="U972" s="62"/>
      <c r="V972" s="62"/>
      <c r="W972" s="62"/>
      <c r="X972" s="62"/>
      <c r="Y972" s="62"/>
      <c r="Z972" s="62"/>
      <c r="AA972" s="62"/>
      <c r="AB972" s="62"/>
      <c r="AC972" s="62"/>
      <c r="AD972" s="62"/>
      <c r="AE972" s="62">
        <v>19838102.13</v>
      </c>
      <c r="AF972" s="50">
        <v>0</v>
      </c>
      <c r="AG972" s="50">
        <v>0</v>
      </c>
      <c r="AH972" s="50">
        <v>0</v>
      </c>
      <c r="AI972" s="50">
        <v>0</v>
      </c>
      <c r="AJ972" s="50">
        <v>200000</v>
      </c>
      <c r="AK972" s="51">
        <v>0</v>
      </c>
      <c r="AL972" s="50">
        <v>0</v>
      </c>
      <c r="AM972" s="51">
        <v>0</v>
      </c>
      <c r="AN972" s="50">
        <v>0</v>
      </c>
    </row>
    <row r="973" spans="1:40" ht="26.25" outlineLevel="7">
      <c r="A973" s="59" t="s">
        <v>375</v>
      </c>
      <c r="B973" s="60" t="s">
        <v>701</v>
      </c>
      <c r="C973" s="60" t="s">
        <v>370</v>
      </c>
      <c r="D973" s="60" t="s">
        <v>376</v>
      </c>
      <c r="E973" s="60"/>
      <c r="F973" s="61"/>
      <c r="G973" s="61"/>
      <c r="H973" s="61"/>
      <c r="I973" s="61"/>
      <c r="J973" s="61"/>
      <c r="K973" s="61"/>
      <c r="L973" s="61"/>
      <c r="M973" s="62">
        <f aca="true" t="shared" si="3589" ref="M973:M974">M974</f>
        <v>9638927</v>
      </c>
      <c r="N973" s="62">
        <f aca="true" t="shared" si="3590" ref="N973:N974">N974</f>
        <v>9651389.12</v>
      </c>
      <c r="O973" s="62">
        <f aca="true" t="shared" si="3591" ref="O973:O974">O974</f>
        <v>0</v>
      </c>
      <c r="P973" s="62">
        <f aca="true" t="shared" si="3592" ref="P973:P974">P974</f>
        <v>0</v>
      </c>
      <c r="Q973" s="62">
        <f aca="true" t="shared" si="3593" ref="Q973:Q974">Q974</f>
        <v>0</v>
      </c>
      <c r="R973" s="62">
        <f aca="true" t="shared" si="3594" ref="R973:R974">R974</f>
        <v>0</v>
      </c>
      <c r="S973" s="62">
        <f aca="true" t="shared" si="3595" ref="S973:S974">S974</f>
        <v>0</v>
      </c>
      <c r="T973" s="62">
        <f aca="true" t="shared" si="3596" ref="T973:T974">T974</f>
        <v>0</v>
      </c>
      <c r="U973" s="62">
        <f aca="true" t="shared" si="3597" ref="U973:U974">U974</f>
        <v>0</v>
      </c>
      <c r="V973" s="62">
        <f aca="true" t="shared" si="3598" ref="V973:V974">V974</f>
        <v>0</v>
      </c>
      <c r="W973" s="62">
        <f aca="true" t="shared" si="3599" ref="W973:W974">W974</f>
        <v>0</v>
      </c>
      <c r="X973" s="62">
        <f aca="true" t="shared" si="3600" ref="X973:X974">X974</f>
        <v>0</v>
      </c>
      <c r="Y973" s="62">
        <f aca="true" t="shared" si="3601" ref="Y973:Y974">Y974</f>
        <v>0</v>
      </c>
      <c r="Z973" s="62">
        <f aca="true" t="shared" si="3602" ref="Z973:Z974">Z974</f>
        <v>0</v>
      </c>
      <c r="AA973" s="62">
        <f aca="true" t="shared" si="3603" ref="AA973:AA974">AA974</f>
        <v>0</v>
      </c>
      <c r="AB973" s="62">
        <f aca="true" t="shared" si="3604" ref="AB973:AB974">AB974</f>
        <v>0</v>
      </c>
      <c r="AC973" s="62">
        <f aca="true" t="shared" si="3605" ref="AC973:AC974">AC974</f>
        <v>0</v>
      </c>
      <c r="AD973" s="62">
        <f aca="true" t="shared" si="3606" ref="AD973:AD974">AD974</f>
        <v>0</v>
      </c>
      <c r="AE973" s="62">
        <f aca="true" t="shared" si="3607" ref="AE973:AE974">AE974</f>
        <v>7688609.86</v>
      </c>
      <c r="AF973" s="50"/>
      <c r="AG973" s="50"/>
      <c r="AH973" s="50"/>
      <c r="AI973" s="50"/>
      <c r="AJ973" s="50"/>
      <c r="AK973" s="51"/>
      <c r="AL973" s="50"/>
      <c r="AM973" s="51"/>
      <c r="AN973" s="50"/>
    </row>
    <row r="974" spans="1:40" ht="26.25" outlineLevel="7">
      <c r="A974" s="59" t="s">
        <v>90</v>
      </c>
      <c r="B974" s="60" t="s">
        <v>701</v>
      </c>
      <c r="C974" s="60" t="s">
        <v>370</v>
      </c>
      <c r="D974" s="60" t="s">
        <v>376</v>
      </c>
      <c r="E974" s="60" t="s">
        <v>100</v>
      </c>
      <c r="F974" s="61"/>
      <c r="G974" s="61"/>
      <c r="H974" s="61"/>
      <c r="I974" s="61"/>
      <c r="J974" s="61"/>
      <c r="K974" s="61"/>
      <c r="L974" s="61"/>
      <c r="M974" s="62">
        <f t="shared" si="3589"/>
        <v>9638927</v>
      </c>
      <c r="N974" s="62">
        <f t="shared" si="3590"/>
        <v>9651389.12</v>
      </c>
      <c r="O974" s="62">
        <f t="shared" si="3591"/>
        <v>0</v>
      </c>
      <c r="P974" s="62">
        <f t="shared" si="3592"/>
        <v>0</v>
      </c>
      <c r="Q974" s="62">
        <f t="shared" si="3593"/>
        <v>0</v>
      </c>
      <c r="R974" s="62">
        <f t="shared" si="3594"/>
        <v>0</v>
      </c>
      <c r="S974" s="62">
        <f t="shared" si="3595"/>
        <v>0</v>
      </c>
      <c r="T974" s="62">
        <f t="shared" si="3596"/>
        <v>0</v>
      </c>
      <c r="U974" s="62">
        <f t="shared" si="3597"/>
        <v>0</v>
      </c>
      <c r="V974" s="62">
        <f t="shared" si="3598"/>
        <v>0</v>
      </c>
      <c r="W974" s="62">
        <f t="shared" si="3599"/>
        <v>0</v>
      </c>
      <c r="X974" s="62">
        <f t="shared" si="3600"/>
        <v>0</v>
      </c>
      <c r="Y974" s="62">
        <f t="shared" si="3601"/>
        <v>0</v>
      </c>
      <c r="Z974" s="62">
        <f t="shared" si="3602"/>
        <v>0</v>
      </c>
      <c r="AA974" s="62">
        <f t="shared" si="3603"/>
        <v>0</v>
      </c>
      <c r="AB974" s="62">
        <f t="shared" si="3604"/>
        <v>0</v>
      </c>
      <c r="AC974" s="62">
        <f t="shared" si="3605"/>
        <v>0</v>
      </c>
      <c r="AD974" s="62">
        <f t="shared" si="3606"/>
        <v>0</v>
      </c>
      <c r="AE974" s="62">
        <f t="shared" si="3607"/>
        <v>7688609.86</v>
      </c>
      <c r="AF974" s="50"/>
      <c r="AG974" s="50"/>
      <c r="AH974" s="50"/>
      <c r="AI974" s="50"/>
      <c r="AJ974" s="50"/>
      <c r="AK974" s="51"/>
      <c r="AL974" s="50"/>
      <c r="AM974" s="51"/>
      <c r="AN974" s="50"/>
    </row>
    <row r="975" spans="1:40" ht="15.75" outlineLevel="7">
      <c r="A975" s="59" t="s">
        <v>91</v>
      </c>
      <c r="B975" s="60" t="s">
        <v>701</v>
      </c>
      <c r="C975" s="60" t="s">
        <v>370</v>
      </c>
      <c r="D975" s="60" t="s">
        <v>376</v>
      </c>
      <c r="E975" s="60" t="s">
        <v>145</v>
      </c>
      <c r="F975" s="61"/>
      <c r="G975" s="61"/>
      <c r="H975" s="61"/>
      <c r="I975" s="61"/>
      <c r="J975" s="61"/>
      <c r="K975" s="61"/>
      <c r="L975" s="61"/>
      <c r="M975" s="62">
        <v>9638927</v>
      </c>
      <c r="N975" s="62">
        <v>9651389.12</v>
      </c>
      <c r="O975" s="62"/>
      <c r="P975" s="62"/>
      <c r="Q975" s="62"/>
      <c r="R975" s="62"/>
      <c r="S975" s="62"/>
      <c r="T975" s="62"/>
      <c r="U975" s="62"/>
      <c r="V975" s="62"/>
      <c r="W975" s="62"/>
      <c r="X975" s="62"/>
      <c r="Y975" s="62"/>
      <c r="Z975" s="62"/>
      <c r="AA975" s="62"/>
      <c r="AB975" s="62"/>
      <c r="AC975" s="62"/>
      <c r="AD975" s="62"/>
      <c r="AE975" s="62">
        <v>7688609.86</v>
      </c>
      <c r="AF975" s="50"/>
      <c r="AG975" s="50"/>
      <c r="AH975" s="50"/>
      <c r="AI975" s="50"/>
      <c r="AJ975" s="50"/>
      <c r="AK975" s="51"/>
      <c r="AL975" s="50"/>
      <c r="AM975" s="51"/>
      <c r="AN975" s="50"/>
    </row>
    <row r="976" spans="1:40" ht="158.25" outlineLevel="7">
      <c r="A976" s="59" t="s">
        <v>712</v>
      </c>
      <c r="B976" s="60" t="s">
        <v>701</v>
      </c>
      <c r="C976" s="60" t="s">
        <v>370</v>
      </c>
      <c r="D976" s="60" t="s">
        <v>713</v>
      </c>
      <c r="E976" s="60"/>
      <c r="F976" s="61" t="s">
        <v>18</v>
      </c>
      <c r="G976" s="61"/>
      <c r="H976" s="61"/>
      <c r="I976" s="61"/>
      <c r="J976" s="61"/>
      <c r="K976" s="61"/>
      <c r="L976" s="61"/>
      <c r="M976" s="62">
        <f aca="true" t="shared" si="3608" ref="M976:M977">M977</f>
        <v>1246212.12</v>
      </c>
      <c r="N976" s="62">
        <f aca="true" t="shared" si="3609" ref="N976:N977">N977</f>
        <v>0</v>
      </c>
      <c r="O976" s="62">
        <f aca="true" t="shared" si="3610" ref="O976:O977">O977</f>
        <v>0</v>
      </c>
      <c r="P976" s="62">
        <f aca="true" t="shared" si="3611" ref="P976:P977">P977</f>
        <v>0</v>
      </c>
      <c r="Q976" s="62">
        <f aca="true" t="shared" si="3612" ref="Q976:Q977">Q977</f>
        <v>0</v>
      </c>
      <c r="R976" s="62">
        <f aca="true" t="shared" si="3613" ref="R976:R977">R977</f>
        <v>0</v>
      </c>
      <c r="S976" s="62">
        <f aca="true" t="shared" si="3614" ref="S976:S977">S977</f>
        <v>0</v>
      </c>
      <c r="T976" s="62">
        <f aca="true" t="shared" si="3615" ref="T976:T977">T977</f>
        <v>0</v>
      </c>
      <c r="U976" s="62">
        <f aca="true" t="shared" si="3616" ref="U976:U977">U977</f>
        <v>0</v>
      </c>
      <c r="V976" s="62">
        <f aca="true" t="shared" si="3617" ref="V976:V977">V977</f>
        <v>0</v>
      </c>
      <c r="W976" s="62">
        <f aca="true" t="shared" si="3618" ref="W976:W977">W977</f>
        <v>0</v>
      </c>
      <c r="X976" s="62">
        <f aca="true" t="shared" si="3619" ref="X976:X977">X977</f>
        <v>0</v>
      </c>
      <c r="Y976" s="62">
        <f aca="true" t="shared" si="3620" ref="Y976:Y977">Y977</f>
        <v>0</v>
      </c>
      <c r="Z976" s="62">
        <f aca="true" t="shared" si="3621" ref="Z976:Z977">Z977</f>
        <v>0</v>
      </c>
      <c r="AA976" s="62">
        <f aca="true" t="shared" si="3622" ref="AA976:AA977">AA977</f>
        <v>0</v>
      </c>
      <c r="AB976" s="62">
        <f aca="true" t="shared" si="3623" ref="AB976:AB977">AB977</f>
        <v>0</v>
      </c>
      <c r="AC976" s="62">
        <f aca="true" t="shared" si="3624" ref="AC976:AC977">AC977</f>
        <v>0</v>
      </c>
      <c r="AD976" s="62">
        <f aca="true" t="shared" si="3625" ref="AD976:AD977">AD977</f>
        <v>0</v>
      </c>
      <c r="AE976" s="62">
        <f aca="true" t="shared" si="3626" ref="AE976:AE977">AE977</f>
        <v>0</v>
      </c>
      <c r="AF976" s="50">
        <v>0</v>
      </c>
      <c r="AG976" s="50">
        <v>0</v>
      </c>
      <c r="AH976" s="50">
        <v>523172.6</v>
      </c>
      <c r="AI976" s="50">
        <v>0</v>
      </c>
      <c r="AJ976" s="50">
        <v>326827.4</v>
      </c>
      <c r="AK976" s="51">
        <v>0.6154971764705882</v>
      </c>
      <c r="AL976" s="50">
        <v>0</v>
      </c>
      <c r="AM976" s="51">
        <v>0</v>
      </c>
      <c r="AN976" s="50">
        <v>0</v>
      </c>
    </row>
    <row r="977" spans="1:40" ht="26.25" outlineLevel="3">
      <c r="A977" s="59" t="s">
        <v>434</v>
      </c>
      <c r="B977" s="60" t="s">
        <v>701</v>
      </c>
      <c r="C977" s="60" t="s">
        <v>370</v>
      </c>
      <c r="D977" s="60" t="s">
        <v>713</v>
      </c>
      <c r="E977" s="60" t="s">
        <v>33</v>
      </c>
      <c r="F977" s="61" t="s">
        <v>18</v>
      </c>
      <c r="G977" s="61"/>
      <c r="H977" s="61"/>
      <c r="I977" s="61"/>
      <c r="J977" s="61"/>
      <c r="K977" s="61"/>
      <c r="L977" s="61"/>
      <c r="M977" s="62">
        <f t="shared" si="3608"/>
        <v>1246212.12</v>
      </c>
      <c r="N977" s="62">
        <f t="shared" si="3609"/>
        <v>0</v>
      </c>
      <c r="O977" s="62">
        <f t="shared" si="3610"/>
        <v>0</v>
      </c>
      <c r="P977" s="62">
        <f t="shared" si="3611"/>
        <v>0</v>
      </c>
      <c r="Q977" s="62">
        <f t="shared" si="3612"/>
        <v>0</v>
      </c>
      <c r="R977" s="62">
        <f t="shared" si="3613"/>
        <v>0</v>
      </c>
      <c r="S977" s="62">
        <f t="shared" si="3614"/>
        <v>0</v>
      </c>
      <c r="T977" s="62">
        <f t="shared" si="3615"/>
        <v>0</v>
      </c>
      <c r="U977" s="62">
        <f t="shared" si="3616"/>
        <v>0</v>
      </c>
      <c r="V977" s="62">
        <f t="shared" si="3617"/>
        <v>0</v>
      </c>
      <c r="W977" s="62">
        <f t="shared" si="3618"/>
        <v>0</v>
      </c>
      <c r="X977" s="62">
        <f t="shared" si="3619"/>
        <v>0</v>
      </c>
      <c r="Y977" s="62">
        <f t="shared" si="3620"/>
        <v>0</v>
      </c>
      <c r="Z977" s="62">
        <f t="shared" si="3621"/>
        <v>0</v>
      </c>
      <c r="AA977" s="62">
        <f t="shared" si="3622"/>
        <v>0</v>
      </c>
      <c r="AB977" s="62">
        <f t="shared" si="3623"/>
        <v>0</v>
      </c>
      <c r="AC977" s="62">
        <f t="shared" si="3624"/>
        <v>0</v>
      </c>
      <c r="AD977" s="62">
        <f t="shared" si="3625"/>
        <v>0</v>
      </c>
      <c r="AE977" s="62">
        <f t="shared" si="3626"/>
        <v>0</v>
      </c>
      <c r="AF977" s="50">
        <v>0</v>
      </c>
      <c r="AG977" s="50">
        <v>0</v>
      </c>
      <c r="AH977" s="50">
        <v>9370698</v>
      </c>
      <c r="AI977" s="50">
        <v>0</v>
      </c>
      <c r="AJ977" s="50">
        <v>729058</v>
      </c>
      <c r="AK977" s="51">
        <v>0.9278142957116984</v>
      </c>
      <c r="AL977" s="50">
        <v>0</v>
      </c>
      <c r="AM977" s="51">
        <v>0</v>
      </c>
      <c r="AN977" s="50">
        <v>0</v>
      </c>
    </row>
    <row r="978" spans="1:40" ht="26.25" outlineLevel="4">
      <c r="A978" s="59" t="s">
        <v>435</v>
      </c>
      <c r="B978" s="60" t="s">
        <v>701</v>
      </c>
      <c r="C978" s="60" t="s">
        <v>370</v>
      </c>
      <c r="D978" s="60" t="s">
        <v>713</v>
      </c>
      <c r="E978" s="60" t="s">
        <v>35</v>
      </c>
      <c r="F978" s="61" t="s">
        <v>18</v>
      </c>
      <c r="G978" s="61"/>
      <c r="H978" s="61"/>
      <c r="I978" s="61"/>
      <c r="J978" s="61"/>
      <c r="K978" s="61"/>
      <c r="L978" s="61"/>
      <c r="M978" s="62">
        <v>1246212.12</v>
      </c>
      <c r="N978" s="72">
        <v>0</v>
      </c>
      <c r="O978" s="72"/>
      <c r="P978" s="72"/>
      <c r="Q978" s="72"/>
      <c r="R978" s="72"/>
      <c r="S978" s="72"/>
      <c r="T978" s="72"/>
      <c r="U978" s="72"/>
      <c r="V978" s="72"/>
      <c r="W978" s="72"/>
      <c r="X978" s="72"/>
      <c r="Y978" s="72"/>
      <c r="Z978" s="72"/>
      <c r="AA978" s="72"/>
      <c r="AB978" s="72"/>
      <c r="AC978" s="72"/>
      <c r="AD978" s="72"/>
      <c r="AE978" s="71">
        <v>0</v>
      </c>
      <c r="AF978" s="50">
        <v>0</v>
      </c>
      <c r="AG978" s="50">
        <v>0</v>
      </c>
      <c r="AH978" s="50">
        <v>9370698</v>
      </c>
      <c r="AI978" s="50">
        <v>0</v>
      </c>
      <c r="AJ978" s="50">
        <v>729058</v>
      </c>
      <c r="AK978" s="51">
        <v>0.9278142957116984</v>
      </c>
      <c r="AL978" s="50">
        <v>0</v>
      </c>
      <c r="AM978" s="51">
        <v>0</v>
      </c>
      <c r="AN978" s="50">
        <v>0</v>
      </c>
    </row>
    <row r="979" spans="1:40" ht="38.25" outlineLevel="5">
      <c r="A979" s="59" t="s">
        <v>544</v>
      </c>
      <c r="B979" s="60" t="s">
        <v>701</v>
      </c>
      <c r="C979" s="60" t="s">
        <v>370</v>
      </c>
      <c r="D979" s="60" t="s">
        <v>93</v>
      </c>
      <c r="E979" s="60"/>
      <c r="F979" s="61" t="s">
        <v>18</v>
      </c>
      <c r="G979" s="61"/>
      <c r="H979" s="61"/>
      <c r="I979" s="61"/>
      <c r="J979" s="61"/>
      <c r="K979" s="61"/>
      <c r="L979" s="61"/>
      <c r="M979" s="62">
        <f aca="true" t="shared" si="3627" ref="M979:M982">M980</f>
        <v>800000</v>
      </c>
      <c r="N979" s="62">
        <f aca="true" t="shared" si="3628" ref="N979:N982">N980</f>
        <v>800000</v>
      </c>
      <c r="O979" s="62">
        <f aca="true" t="shared" si="3629" ref="O979:O982">O980</f>
        <v>0</v>
      </c>
      <c r="P979" s="62">
        <f aca="true" t="shared" si="3630" ref="P979:P982">P980</f>
        <v>0</v>
      </c>
      <c r="Q979" s="62">
        <f aca="true" t="shared" si="3631" ref="Q979:Q982">Q980</f>
        <v>0</v>
      </c>
      <c r="R979" s="62">
        <f aca="true" t="shared" si="3632" ref="R979:R982">R980</f>
        <v>0</v>
      </c>
      <c r="S979" s="62">
        <f aca="true" t="shared" si="3633" ref="S979:S982">S980</f>
        <v>0</v>
      </c>
      <c r="T979" s="62">
        <f aca="true" t="shared" si="3634" ref="T979:T982">T980</f>
        <v>0</v>
      </c>
      <c r="U979" s="62">
        <f aca="true" t="shared" si="3635" ref="U979:U982">U980</f>
        <v>0</v>
      </c>
      <c r="V979" s="62">
        <f aca="true" t="shared" si="3636" ref="V979:V982">V980</f>
        <v>0</v>
      </c>
      <c r="W979" s="62">
        <f aca="true" t="shared" si="3637" ref="W979:W982">W980</f>
        <v>0</v>
      </c>
      <c r="X979" s="62">
        <f aca="true" t="shared" si="3638" ref="X979:X982">X980</f>
        <v>0</v>
      </c>
      <c r="Y979" s="62">
        <f aca="true" t="shared" si="3639" ref="Y979:Y982">Y980</f>
        <v>0</v>
      </c>
      <c r="Z979" s="62">
        <f aca="true" t="shared" si="3640" ref="Z979:Z982">Z980</f>
        <v>0</v>
      </c>
      <c r="AA979" s="62">
        <f aca="true" t="shared" si="3641" ref="AA979:AA982">AA980</f>
        <v>0</v>
      </c>
      <c r="AB979" s="62">
        <f aca="true" t="shared" si="3642" ref="AB979:AB982">AB980</f>
        <v>0</v>
      </c>
      <c r="AC979" s="62">
        <f aca="true" t="shared" si="3643" ref="AC979:AC982">AC980</f>
        <v>0</v>
      </c>
      <c r="AD979" s="62">
        <f aca="true" t="shared" si="3644" ref="AD979:AD982">AD980</f>
        <v>0</v>
      </c>
      <c r="AE979" s="62">
        <f aca="true" t="shared" si="3645" ref="AE979:AE982">AE980</f>
        <v>662486.31</v>
      </c>
      <c r="AF979" s="50">
        <v>0</v>
      </c>
      <c r="AG979" s="50">
        <v>0</v>
      </c>
      <c r="AH979" s="50">
        <v>9370698</v>
      </c>
      <c r="AI979" s="50">
        <v>0</v>
      </c>
      <c r="AJ979" s="50">
        <v>729058</v>
      </c>
      <c r="AK979" s="51">
        <v>0.9278142957116984</v>
      </c>
      <c r="AL979" s="50">
        <v>0</v>
      </c>
      <c r="AM979" s="51">
        <v>0</v>
      </c>
      <c r="AN979" s="50">
        <v>0</v>
      </c>
    </row>
    <row r="980" spans="1:40" s="58" customFormat="1" ht="38.25" outlineLevel="6">
      <c r="A980" s="59" t="s">
        <v>545</v>
      </c>
      <c r="B980" s="60" t="s">
        <v>701</v>
      </c>
      <c r="C980" s="60" t="s">
        <v>370</v>
      </c>
      <c r="D980" s="60" t="s">
        <v>95</v>
      </c>
      <c r="E980" s="60"/>
      <c r="F980" s="61" t="s">
        <v>18</v>
      </c>
      <c r="G980" s="61"/>
      <c r="H980" s="61"/>
      <c r="I980" s="61"/>
      <c r="J980" s="61"/>
      <c r="K980" s="61"/>
      <c r="L980" s="61"/>
      <c r="M980" s="62">
        <f t="shared" si="3627"/>
        <v>800000</v>
      </c>
      <c r="N980" s="62">
        <f t="shared" si="3628"/>
        <v>800000</v>
      </c>
      <c r="O980" s="62">
        <f t="shared" si="3629"/>
        <v>0</v>
      </c>
      <c r="P980" s="62">
        <f t="shared" si="3630"/>
        <v>0</v>
      </c>
      <c r="Q980" s="62">
        <f t="shared" si="3631"/>
        <v>0</v>
      </c>
      <c r="R980" s="62">
        <f t="shared" si="3632"/>
        <v>0</v>
      </c>
      <c r="S980" s="62">
        <f t="shared" si="3633"/>
        <v>0</v>
      </c>
      <c r="T980" s="62">
        <f t="shared" si="3634"/>
        <v>0</v>
      </c>
      <c r="U980" s="62">
        <f t="shared" si="3635"/>
        <v>0</v>
      </c>
      <c r="V980" s="62">
        <f t="shared" si="3636"/>
        <v>0</v>
      </c>
      <c r="W980" s="62">
        <f t="shared" si="3637"/>
        <v>0</v>
      </c>
      <c r="X980" s="62">
        <f t="shared" si="3638"/>
        <v>0</v>
      </c>
      <c r="Y980" s="62">
        <f t="shared" si="3639"/>
        <v>0</v>
      </c>
      <c r="Z980" s="62">
        <f t="shared" si="3640"/>
        <v>0</v>
      </c>
      <c r="AA980" s="62">
        <f t="shared" si="3641"/>
        <v>0</v>
      </c>
      <c r="AB980" s="62">
        <f t="shared" si="3642"/>
        <v>0</v>
      </c>
      <c r="AC980" s="62">
        <f t="shared" si="3643"/>
        <v>0</v>
      </c>
      <c r="AD980" s="62">
        <f t="shared" si="3644"/>
        <v>0</v>
      </c>
      <c r="AE980" s="62">
        <f t="shared" si="3645"/>
        <v>662486.31</v>
      </c>
      <c r="AF980" s="56">
        <v>0</v>
      </c>
      <c r="AG980" s="56">
        <v>0</v>
      </c>
      <c r="AH980" s="56">
        <v>9370698</v>
      </c>
      <c r="AI980" s="56">
        <v>0</v>
      </c>
      <c r="AJ980" s="56">
        <v>729058</v>
      </c>
      <c r="AK980" s="57">
        <v>0.9278142957116984</v>
      </c>
      <c r="AL980" s="56">
        <v>0</v>
      </c>
      <c r="AM980" s="57">
        <v>0</v>
      </c>
      <c r="AN980" s="56">
        <v>0</v>
      </c>
    </row>
    <row r="981" spans="1:40" ht="26.25" outlineLevel="7">
      <c r="A981" s="59" t="s">
        <v>714</v>
      </c>
      <c r="B981" s="60" t="s">
        <v>701</v>
      </c>
      <c r="C981" s="60" t="s">
        <v>370</v>
      </c>
      <c r="D981" s="60" t="s">
        <v>715</v>
      </c>
      <c r="E981" s="60"/>
      <c r="F981" s="61" t="s">
        <v>18</v>
      </c>
      <c r="G981" s="61"/>
      <c r="H981" s="61"/>
      <c r="I981" s="61"/>
      <c r="J981" s="61"/>
      <c r="K981" s="61"/>
      <c r="L981" s="61"/>
      <c r="M981" s="62">
        <f t="shared" si="3627"/>
        <v>800000</v>
      </c>
      <c r="N981" s="62">
        <f t="shared" si="3628"/>
        <v>800000</v>
      </c>
      <c r="O981" s="62">
        <f t="shared" si="3629"/>
        <v>0</v>
      </c>
      <c r="P981" s="62">
        <f t="shared" si="3630"/>
        <v>0</v>
      </c>
      <c r="Q981" s="62">
        <f t="shared" si="3631"/>
        <v>0</v>
      </c>
      <c r="R981" s="62">
        <f t="shared" si="3632"/>
        <v>0</v>
      </c>
      <c r="S981" s="62">
        <f t="shared" si="3633"/>
        <v>0</v>
      </c>
      <c r="T981" s="62">
        <f t="shared" si="3634"/>
        <v>0</v>
      </c>
      <c r="U981" s="62">
        <f t="shared" si="3635"/>
        <v>0</v>
      </c>
      <c r="V981" s="62">
        <f t="shared" si="3636"/>
        <v>0</v>
      </c>
      <c r="W981" s="62">
        <f t="shared" si="3637"/>
        <v>0</v>
      </c>
      <c r="X981" s="62">
        <f t="shared" si="3638"/>
        <v>0</v>
      </c>
      <c r="Y981" s="62">
        <f t="shared" si="3639"/>
        <v>0</v>
      </c>
      <c r="Z981" s="62">
        <f t="shared" si="3640"/>
        <v>0</v>
      </c>
      <c r="AA981" s="62">
        <f t="shared" si="3641"/>
        <v>0</v>
      </c>
      <c r="AB981" s="62">
        <f t="shared" si="3642"/>
        <v>0</v>
      </c>
      <c r="AC981" s="62">
        <f t="shared" si="3643"/>
        <v>0</v>
      </c>
      <c r="AD981" s="62">
        <f t="shared" si="3644"/>
        <v>0</v>
      </c>
      <c r="AE981" s="62">
        <f t="shared" si="3645"/>
        <v>662486.31</v>
      </c>
      <c r="AF981" s="50">
        <v>0</v>
      </c>
      <c r="AG981" s="50">
        <v>0</v>
      </c>
      <c r="AH981" s="50">
        <v>7118887</v>
      </c>
      <c r="AI981" s="50">
        <v>0</v>
      </c>
      <c r="AJ981" s="50">
        <v>609510</v>
      </c>
      <c r="AK981" s="51">
        <v>0.9211337098754114</v>
      </c>
      <c r="AL981" s="50">
        <v>0</v>
      </c>
      <c r="AM981" s="51">
        <v>0</v>
      </c>
      <c r="AN981" s="50">
        <v>0</v>
      </c>
    </row>
    <row r="982" spans="1:40" ht="26.25" outlineLevel="7">
      <c r="A982" s="59" t="s">
        <v>444</v>
      </c>
      <c r="B982" s="60" t="s">
        <v>701</v>
      </c>
      <c r="C982" s="60" t="s">
        <v>370</v>
      </c>
      <c r="D982" s="60" t="s">
        <v>715</v>
      </c>
      <c r="E982" s="60" t="s">
        <v>100</v>
      </c>
      <c r="F982" s="61" t="s">
        <v>18</v>
      </c>
      <c r="G982" s="61"/>
      <c r="H982" s="61"/>
      <c r="I982" s="61"/>
      <c r="J982" s="61"/>
      <c r="K982" s="61"/>
      <c r="L982" s="61"/>
      <c r="M982" s="62">
        <f t="shared" si="3627"/>
        <v>800000</v>
      </c>
      <c r="N982" s="62">
        <f t="shared" si="3628"/>
        <v>800000</v>
      </c>
      <c r="O982" s="62">
        <f t="shared" si="3629"/>
        <v>0</v>
      </c>
      <c r="P982" s="62">
        <f t="shared" si="3630"/>
        <v>0</v>
      </c>
      <c r="Q982" s="62">
        <f t="shared" si="3631"/>
        <v>0</v>
      </c>
      <c r="R982" s="62">
        <f t="shared" si="3632"/>
        <v>0</v>
      </c>
      <c r="S982" s="62">
        <f t="shared" si="3633"/>
        <v>0</v>
      </c>
      <c r="T982" s="62">
        <f t="shared" si="3634"/>
        <v>0</v>
      </c>
      <c r="U982" s="62">
        <f t="shared" si="3635"/>
        <v>0</v>
      </c>
      <c r="V982" s="62">
        <f t="shared" si="3636"/>
        <v>0</v>
      </c>
      <c r="W982" s="62">
        <f t="shared" si="3637"/>
        <v>0</v>
      </c>
      <c r="X982" s="62">
        <f t="shared" si="3638"/>
        <v>0</v>
      </c>
      <c r="Y982" s="62">
        <f t="shared" si="3639"/>
        <v>0</v>
      </c>
      <c r="Z982" s="62">
        <f t="shared" si="3640"/>
        <v>0</v>
      </c>
      <c r="AA982" s="62">
        <f t="shared" si="3641"/>
        <v>0</v>
      </c>
      <c r="AB982" s="62">
        <f t="shared" si="3642"/>
        <v>0</v>
      </c>
      <c r="AC982" s="62">
        <f t="shared" si="3643"/>
        <v>0</v>
      </c>
      <c r="AD982" s="62">
        <f t="shared" si="3644"/>
        <v>0</v>
      </c>
      <c r="AE982" s="62">
        <f t="shared" si="3645"/>
        <v>662486.31</v>
      </c>
      <c r="AF982" s="50">
        <v>0</v>
      </c>
      <c r="AG982" s="50">
        <v>0</v>
      </c>
      <c r="AH982" s="50">
        <v>7118887</v>
      </c>
      <c r="AI982" s="50">
        <v>0</v>
      </c>
      <c r="AJ982" s="50">
        <v>609510</v>
      </c>
      <c r="AK982" s="51">
        <v>0.9211337098754114</v>
      </c>
      <c r="AL982" s="50">
        <v>0</v>
      </c>
      <c r="AM982" s="51">
        <v>0</v>
      </c>
      <c r="AN982" s="50">
        <v>0</v>
      </c>
    </row>
    <row r="983" spans="1:40" ht="15.75" outlineLevel="7">
      <c r="A983" s="59" t="s">
        <v>451</v>
      </c>
      <c r="B983" s="60" t="s">
        <v>701</v>
      </c>
      <c r="C983" s="60" t="s">
        <v>370</v>
      </c>
      <c r="D983" s="60" t="s">
        <v>715</v>
      </c>
      <c r="E983" s="60" t="s">
        <v>145</v>
      </c>
      <c r="F983" s="61" t="s">
        <v>18</v>
      </c>
      <c r="G983" s="61"/>
      <c r="H983" s="61"/>
      <c r="I983" s="61"/>
      <c r="J983" s="61"/>
      <c r="K983" s="61"/>
      <c r="L983" s="61"/>
      <c r="M983" s="62">
        <v>800000</v>
      </c>
      <c r="N983" s="62">
        <v>800000</v>
      </c>
      <c r="O983" s="62"/>
      <c r="P983" s="62"/>
      <c r="Q983" s="62"/>
      <c r="R983" s="62"/>
      <c r="S983" s="62"/>
      <c r="T983" s="62"/>
      <c r="U983" s="62"/>
      <c r="V983" s="62"/>
      <c r="W983" s="62"/>
      <c r="X983" s="62"/>
      <c r="Y983" s="62"/>
      <c r="Z983" s="62"/>
      <c r="AA983" s="62"/>
      <c r="AB983" s="62"/>
      <c r="AC983" s="62"/>
      <c r="AD983" s="62"/>
      <c r="AE983" s="62">
        <v>662486.31</v>
      </c>
      <c r="AF983" s="50">
        <v>0</v>
      </c>
      <c r="AG983" s="50">
        <v>0</v>
      </c>
      <c r="AH983" s="50">
        <v>2251811</v>
      </c>
      <c r="AI983" s="50">
        <v>0</v>
      </c>
      <c r="AJ983" s="50">
        <v>119548</v>
      </c>
      <c r="AK983" s="51">
        <v>0.9495867137788921</v>
      </c>
      <c r="AL983" s="50">
        <v>0</v>
      </c>
      <c r="AM983" s="51">
        <v>0</v>
      </c>
      <c r="AN983" s="50">
        <v>0</v>
      </c>
    </row>
    <row r="984" spans="1:40" ht="15.75" outlineLevel="7">
      <c r="A984" s="52" t="s">
        <v>383</v>
      </c>
      <c r="B984" s="53" t="s">
        <v>701</v>
      </c>
      <c r="C984" s="53" t="s">
        <v>384</v>
      </c>
      <c r="D984" s="53"/>
      <c r="E984" s="53"/>
      <c r="F984" s="54" t="s">
        <v>18</v>
      </c>
      <c r="G984" s="54"/>
      <c r="H984" s="54"/>
      <c r="I984" s="54"/>
      <c r="J984" s="54"/>
      <c r="K984" s="54"/>
      <c r="L984" s="54"/>
      <c r="M984" s="55">
        <f>M985</f>
        <v>1058306691.16</v>
      </c>
      <c r="N984" s="55">
        <f>N985</f>
        <v>1058313606.9499999</v>
      </c>
      <c r="O984" s="55">
        <f>O985</f>
        <v>0</v>
      </c>
      <c r="P984" s="55">
        <f>P985</f>
        <v>0</v>
      </c>
      <c r="Q984" s="55">
        <f>Q985</f>
        <v>0</v>
      </c>
      <c r="R984" s="55">
        <f>R985</f>
        <v>0</v>
      </c>
      <c r="S984" s="55">
        <f>S985</f>
        <v>0</v>
      </c>
      <c r="T984" s="55">
        <f>T985</f>
        <v>0</v>
      </c>
      <c r="U984" s="55">
        <f>U985</f>
        <v>0</v>
      </c>
      <c r="V984" s="55">
        <f>V985</f>
        <v>0</v>
      </c>
      <c r="W984" s="55">
        <f>W985</f>
        <v>0</v>
      </c>
      <c r="X984" s="55">
        <f>X985</f>
        <v>0</v>
      </c>
      <c r="Y984" s="55">
        <f>Y985</f>
        <v>0</v>
      </c>
      <c r="Z984" s="55">
        <f>Z985</f>
        <v>0</v>
      </c>
      <c r="AA984" s="55">
        <f>AA985</f>
        <v>0</v>
      </c>
      <c r="AB984" s="55">
        <f>AB985</f>
        <v>0</v>
      </c>
      <c r="AC984" s="55">
        <f>AC985</f>
        <v>0</v>
      </c>
      <c r="AD984" s="55">
        <f>AD985</f>
        <v>0</v>
      </c>
      <c r="AE984" s="55">
        <f>AE985</f>
        <v>1017971374.2900001</v>
      </c>
      <c r="AF984" s="50">
        <v>0</v>
      </c>
      <c r="AG984" s="50">
        <v>0</v>
      </c>
      <c r="AH984" s="50">
        <v>2251811</v>
      </c>
      <c r="AI984" s="50">
        <v>0</v>
      </c>
      <c r="AJ984" s="50">
        <v>119548</v>
      </c>
      <c r="AK984" s="51">
        <v>0.9495867137788921</v>
      </c>
      <c r="AL984" s="50">
        <v>0</v>
      </c>
      <c r="AM984" s="51">
        <v>0</v>
      </c>
      <c r="AN984" s="50">
        <v>0</v>
      </c>
    </row>
    <row r="985" spans="1:40" ht="26.25" outlineLevel="3">
      <c r="A985" s="59" t="s">
        <v>385</v>
      </c>
      <c r="B985" s="60" t="s">
        <v>701</v>
      </c>
      <c r="C985" s="60" t="s">
        <v>384</v>
      </c>
      <c r="D985" s="60" t="s">
        <v>372</v>
      </c>
      <c r="E985" s="60"/>
      <c r="F985" s="61" t="s">
        <v>18</v>
      </c>
      <c r="G985" s="61"/>
      <c r="H985" s="61"/>
      <c r="I985" s="61"/>
      <c r="J985" s="61"/>
      <c r="K985" s="61"/>
      <c r="L985" s="61"/>
      <c r="M985" s="62">
        <f>M986+M1009</f>
        <v>1058306691.16</v>
      </c>
      <c r="N985" s="62">
        <f>N986+N1009</f>
        <v>1058313606.9499999</v>
      </c>
      <c r="O985" s="62">
        <f>O986+O1009</f>
        <v>0</v>
      </c>
      <c r="P985" s="62">
        <f>P986+P1009</f>
        <v>0</v>
      </c>
      <c r="Q985" s="62">
        <f>Q986+Q1009</f>
        <v>0</v>
      </c>
      <c r="R985" s="62">
        <f>R986+R1009</f>
        <v>0</v>
      </c>
      <c r="S985" s="62">
        <f>S986+S1009</f>
        <v>0</v>
      </c>
      <c r="T985" s="62">
        <f>T986+T1009</f>
        <v>0</v>
      </c>
      <c r="U985" s="62">
        <f>U986+U1009</f>
        <v>0</v>
      </c>
      <c r="V985" s="62">
        <f>V986+V1009</f>
        <v>0</v>
      </c>
      <c r="W985" s="62">
        <f>W986+W1009</f>
        <v>0</v>
      </c>
      <c r="X985" s="62">
        <f>X986+X1009</f>
        <v>0</v>
      </c>
      <c r="Y985" s="62">
        <f>Y986+Y1009</f>
        <v>0</v>
      </c>
      <c r="Z985" s="62">
        <f>Z986+Z1009</f>
        <v>0</v>
      </c>
      <c r="AA985" s="62">
        <f>AA986+AA1009</f>
        <v>0</v>
      </c>
      <c r="AB985" s="62">
        <f>AB986+AB1009</f>
        <v>0</v>
      </c>
      <c r="AC985" s="62">
        <f>AC986+AC1009</f>
        <v>0</v>
      </c>
      <c r="AD985" s="62">
        <f>AD986+AD1009</f>
        <v>0</v>
      </c>
      <c r="AE985" s="62">
        <f>AE986+AE1009</f>
        <v>1017971374.2900001</v>
      </c>
      <c r="AF985" s="50">
        <v>0</v>
      </c>
      <c r="AG985" s="50">
        <v>0</v>
      </c>
      <c r="AH985" s="50">
        <v>23621885.12</v>
      </c>
      <c r="AI985" s="50">
        <v>213.25</v>
      </c>
      <c r="AJ985" s="50">
        <v>2003734.63</v>
      </c>
      <c r="AK985" s="51">
        <v>0.9218080196651559</v>
      </c>
      <c r="AL985" s="50">
        <v>0</v>
      </c>
      <c r="AM985" s="51">
        <v>0</v>
      </c>
      <c r="AN985" s="50">
        <v>0</v>
      </c>
    </row>
    <row r="986" spans="1:40" ht="26.25" outlineLevel="4">
      <c r="A986" s="59" t="s">
        <v>386</v>
      </c>
      <c r="B986" s="60" t="s">
        <v>701</v>
      </c>
      <c r="C986" s="60" t="s">
        <v>384</v>
      </c>
      <c r="D986" s="60" t="s">
        <v>387</v>
      </c>
      <c r="E986" s="60"/>
      <c r="F986" s="61" t="s">
        <v>18</v>
      </c>
      <c r="G986" s="61"/>
      <c r="H986" s="61"/>
      <c r="I986" s="61"/>
      <c r="J986" s="61"/>
      <c r="K986" s="61"/>
      <c r="L986" s="61"/>
      <c r="M986" s="62">
        <f>M987+M991+M994+M997+M1006+M1000+M1003</f>
        <v>992896861.16</v>
      </c>
      <c r="N986" s="62">
        <f>N987+N991+N994+N997+N1006+N1000+N1003</f>
        <v>992903776.9499999</v>
      </c>
      <c r="O986" s="62">
        <f>O987+O991+O994+O997+O1006+O1000+O1003</f>
        <v>0</v>
      </c>
      <c r="P986" s="62">
        <f>P987+P991+P994+P997+P1006+P1000+P1003</f>
        <v>0</v>
      </c>
      <c r="Q986" s="62">
        <f>Q987+Q991+Q994+Q997+Q1006+Q1000+Q1003</f>
        <v>0</v>
      </c>
      <c r="R986" s="62">
        <f>R987+R991+R994+R997+R1006+R1000+R1003</f>
        <v>0</v>
      </c>
      <c r="S986" s="62">
        <f>S987+S991+S994+S997+S1006+S1000+S1003</f>
        <v>0</v>
      </c>
      <c r="T986" s="62">
        <f>T987+T991+T994+T997+T1006+T1000+T1003</f>
        <v>0</v>
      </c>
      <c r="U986" s="62">
        <f>U987+U991+U994+U997+U1006+U1000+U1003</f>
        <v>0</v>
      </c>
      <c r="V986" s="62">
        <f>V987+V991+V994+V997+V1006+V1000+V1003</f>
        <v>0</v>
      </c>
      <c r="W986" s="62">
        <f>W987+W991+W994+W997+W1006+W1000+W1003</f>
        <v>0</v>
      </c>
      <c r="X986" s="62">
        <f>X987+X991+X994+X997+X1006+X1000+X1003</f>
        <v>0</v>
      </c>
      <c r="Y986" s="62">
        <f>Y987+Y991+Y994+Y997+Y1006+Y1000+Y1003</f>
        <v>0</v>
      </c>
      <c r="Z986" s="62">
        <f>Z987+Z991+Z994+Z997+Z1006+Z1000+Z1003</f>
        <v>0</v>
      </c>
      <c r="AA986" s="62">
        <f>AA987+AA991+AA994+AA997+AA1006+AA1000+AA1003</f>
        <v>0</v>
      </c>
      <c r="AB986" s="62">
        <f>AB987+AB991+AB994+AB997+AB1006+AB1000+AB1003</f>
        <v>0</v>
      </c>
      <c r="AC986" s="62">
        <f>AC987+AC991+AC994+AC997+AC1006+AC1000+AC1003</f>
        <v>0</v>
      </c>
      <c r="AD986" s="62">
        <f>AD987+AD991+AD994+AD997+AD1006+AD1000+AD1003</f>
        <v>0</v>
      </c>
      <c r="AE986" s="62">
        <f>AE987+AE991+AE994+AE997+AE1006+AE1000+AE1003</f>
        <v>964019518.82</v>
      </c>
      <c r="AF986" s="50">
        <v>0</v>
      </c>
      <c r="AG986" s="50">
        <v>0</v>
      </c>
      <c r="AH986" s="50">
        <v>23147931.12</v>
      </c>
      <c r="AI986" s="50">
        <v>213.25</v>
      </c>
      <c r="AJ986" s="50">
        <v>2003734.63</v>
      </c>
      <c r="AK986" s="51">
        <v>0.9203345948825533</v>
      </c>
      <c r="AL986" s="50">
        <v>0</v>
      </c>
      <c r="AM986" s="51">
        <v>0</v>
      </c>
      <c r="AN986" s="50">
        <v>0</v>
      </c>
    </row>
    <row r="987" spans="1:40" ht="26.25" outlineLevel="5">
      <c r="A987" s="59" t="s">
        <v>716</v>
      </c>
      <c r="B987" s="60" t="s">
        <v>701</v>
      </c>
      <c r="C987" s="60" t="s">
        <v>384</v>
      </c>
      <c r="D987" s="60" t="s">
        <v>717</v>
      </c>
      <c r="E987" s="60"/>
      <c r="F987" s="61" t="s">
        <v>18</v>
      </c>
      <c r="G987" s="61"/>
      <c r="H987" s="61"/>
      <c r="I987" s="61"/>
      <c r="J987" s="61"/>
      <c r="K987" s="61"/>
      <c r="L987" s="61"/>
      <c r="M987" s="62">
        <f>M988</f>
        <v>670817355</v>
      </c>
      <c r="N987" s="62">
        <f>N988</f>
        <v>670817355</v>
      </c>
      <c r="O987" s="62">
        <f>O988</f>
        <v>0</v>
      </c>
      <c r="P987" s="62">
        <f>P988</f>
        <v>0</v>
      </c>
      <c r="Q987" s="62">
        <f>Q988</f>
        <v>0</v>
      </c>
      <c r="R987" s="62">
        <f>R988</f>
        <v>0</v>
      </c>
      <c r="S987" s="62">
        <f>S988</f>
        <v>0</v>
      </c>
      <c r="T987" s="62">
        <f>T988</f>
        <v>0</v>
      </c>
      <c r="U987" s="62">
        <f>U988</f>
        <v>0</v>
      </c>
      <c r="V987" s="62">
        <f>V988</f>
        <v>0</v>
      </c>
      <c r="W987" s="62">
        <f>W988</f>
        <v>0</v>
      </c>
      <c r="X987" s="62">
        <f>X988</f>
        <v>0</v>
      </c>
      <c r="Y987" s="62">
        <f>Y988</f>
        <v>0</v>
      </c>
      <c r="Z987" s="62">
        <f>Z988</f>
        <v>0</v>
      </c>
      <c r="AA987" s="62">
        <f>AA988</f>
        <v>0</v>
      </c>
      <c r="AB987" s="62">
        <f>AB988</f>
        <v>0</v>
      </c>
      <c r="AC987" s="62">
        <f>AC988</f>
        <v>0</v>
      </c>
      <c r="AD987" s="62">
        <f>AD988</f>
        <v>0</v>
      </c>
      <c r="AE987" s="62">
        <f>AE988</f>
        <v>669819655.11</v>
      </c>
      <c r="AF987" s="50">
        <v>0</v>
      </c>
      <c r="AG987" s="50">
        <v>0</v>
      </c>
      <c r="AH987" s="50">
        <v>2536151.55</v>
      </c>
      <c r="AI987" s="50">
        <v>202.62</v>
      </c>
      <c r="AJ987" s="50">
        <v>13645.83</v>
      </c>
      <c r="AK987" s="51">
        <v>0.994648694117647</v>
      </c>
      <c r="AL987" s="50">
        <v>0</v>
      </c>
      <c r="AM987" s="51">
        <v>0</v>
      </c>
      <c r="AN987" s="50">
        <v>0</v>
      </c>
    </row>
    <row r="988" spans="1:40" ht="26.25" outlineLevel="6">
      <c r="A988" s="59" t="s">
        <v>444</v>
      </c>
      <c r="B988" s="60" t="s">
        <v>701</v>
      </c>
      <c r="C988" s="60" t="s">
        <v>384</v>
      </c>
      <c r="D988" s="60" t="s">
        <v>717</v>
      </c>
      <c r="E988" s="60" t="s">
        <v>100</v>
      </c>
      <c r="F988" s="61" t="s">
        <v>18</v>
      </c>
      <c r="G988" s="61"/>
      <c r="H988" s="61"/>
      <c r="I988" s="61"/>
      <c r="J988" s="61"/>
      <c r="K988" s="61"/>
      <c r="L988" s="61"/>
      <c r="M988" s="62">
        <f>M989+M990</f>
        <v>670817355</v>
      </c>
      <c r="N988" s="62">
        <f>N989+N990</f>
        <v>670817355</v>
      </c>
      <c r="O988" s="62">
        <f>O989+O990</f>
        <v>0</v>
      </c>
      <c r="P988" s="62">
        <f>P989+P990</f>
        <v>0</v>
      </c>
      <c r="Q988" s="62">
        <f>Q989+Q990</f>
        <v>0</v>
      </c>
      <c r="R988" s="62">
        <f>R989+R990</f>
        <v>0</v>
      </c>
      <c r="S988" s="62">
        <f>S989+S990</f>
        <v>0</v>
      </c>
      <c r="T988" s="62">
        <f>T989+T990</f>
        <v>0</v>
      </c>
      <c r="U988" s="62">
        <f>U989+U990</f>
        <v>0</v>
      </c>
      <c r="V988" s="62">
        <f>V989+V990</f>
        <v>0</v>
      </c>
      <c r="W988" s="62">
        <f>W989+W990</f>
        <v>0</v>
      </c>
      <c r="X988" s="62">
        <f>X989+X990</f>
        <v>0</v>
      </c>
      <c r="Y988" s="62">
        <f>Y989+Y990</f>
        <v>0</v>
      </c>
      <c r="Z988" s="62">
        <f>Z989+Z990</f>
        <v>0</v>
      </c>
      <c r="AA988" s="62">
        <f>AA989+AA990</f>
        <v>0</v>
      </c>
      <c r="AB988" s="62">
        <f>AB989+AB990</f>
        <v>0</v>
      </c>
      <c r="AC988" s="62">
        <f>AC989+AC990</f>
        <v>0</v>
      </c>
      <c r="AD988" s="62">
        <f>AD989+AD990</f>
        <v>0</v>
      </c>
      <c r="AE988" s="62">
        <f>AE989+AE990</f>
        <v>669819655.11</v>
      </c>
      <c r="AF988" s="50">
        <v>0</v>
      </c>
      <c r="AG988" s="50">
        <v>0</v>
      </c>
      <c r="AH988" s="50">
        <v>2536151.55</v>
      </c>
      <c r="AI988" s="50">
        <v>202.62</v>
      </c>
      <c r="AJ988" s="50">
        <v>13645.83</v>
      </c>
      <c r="AK988" s="51">
        <v>0.994648694117647</v>
      </c>
      <c r="AL988" s="50">
        <v>0</v>
      </c>
      <c r="AM988" s="51">
        <v>0</v>
      </c>
      <c r="AN988" s="50">
        <v>0</v>
      </c>
    </row>
    <row r="989" spans="1:40" ht="15.75" outlineLevel="7">
      <c r="A989" s="59" t="s">
        <v>451</v>
      </c>
      <c r="B989" s="60" t="s">
        <v>701</v>
      </c>
      <c r="C989" s="60" t="s">
        <v>384</v>
      </c>
      <c r="D989" s="60" t="s">
        <v>717</v>
      </c>
      <c r="E989" s="60" t="s">
        <v>145</v>
      </c>
      <c r="F989" s="61" t="s">
        <v>18</v>
      </c>
      <c r="G989" s="61"/>
      <c r="H989" s="61"/>
      <c r="I989" s="61"/>
      <c r="J989" s="61"/>
      <c r="K989" s="61"/>
      <c r="L989" s="61"/>
      <c r="M989" s="62">
        <v>641571133</v>
      </c>
      <c r="N989" s="62">
        <v>641571133</v>
      </c>
      <c r="O989" s="62"/>
      <c r="P989" s="62"/>
      <c r="Q989" s="62"/>
      <c r="R989" s="62"/>
      <c r="S989" s="62"/>
      <c r="T989" s="62"/>
      <c r="U989" s="62"/>
      <c r="V989" s="62"/>
      <c r="W989" s="62"/>
      <c r="X989" s="62"/>
      <c r="Y989" s="62"/>
      <c r="Z989" s="62"/>
      <c r="AA989" s="62"/>
      <c r="AB989" s="62"/>
      <c r="AC989" s="62"/>
      <c r="AD989" s="62"/>
      <c r="AE989" s="62">
        <v>640574085.42</v>
      </c>
      <c r="AF989" s="50">
        <v>0</v>
      </c>
      <c r="AG989" s="50">
        <v>0</v>
      </c>
      <c r="AH989" s="50">
        <v>2536151.55</v>
      </c>
      <c r="AI989" s="50">
        <v>202.62</v>
      </c>
      <c r="AJ989" s="50">
        <v>13645.83</v>
      </c>
      <c r="AK989" s="51">
        <v>0.994648694117647</v>
      </c>
      <c r="AL989" s="50">
        <v>0</v>
      </c>
      <c r="AM989" s="51">
        <v>0</v>
      </c>
      <c r="AN989" s="50">
        <v>0</v>
      </c>
    </row>
    <row r="990" spans="1:40" ht="38.25" outlineLevel="7">
      <c r="A990" s="59" t="s">
        <v>705</v>
      </c>
      <c r="B990" s="60" t="s">
        <v>701</v>
      </c>
      <c r="C990" s="60" t="s">
        <v>384</v>
      </c>
      <c r="D990" s="60" t="s">
        <v>717</v>
      </c>
      <c r="E990" s="60" t="s">
        <v>102</v>
      </c>
      <c r="F990" s="61" t="s">
        <v>18</v>
      </c>
      <c r="G990" s="61"/>
      <c r="H990" s="61"/>
      <c r="I990" s="61"/>
      <c r="J990" s="61"/>
      <c r="K990" s="61"/>
      <c r="L990" s="61"/>
      <c r="M990" s="62">
        <v>29246222</v>
      </c>
      <c r="N990" s="62">
        <v>29246222</v>
      </c>
      <c r="O990" s="62"/>
      <c r="P990" s="62"/>
      <c r="Q990" s="62"/>
      <c r="R990" s="62"/>
      <c r="S990" s="62"/>
      <c r="T990" s="62"/>
      <c r="U990" s="62"/>
      <c r="V990" s="62"/>
      <c r="W990" s="62"/>
      <c r="X990" s="62"/>
      <c r="Y990" s="62"/>
      <c r="Z990" s="62"/>
      <c r="AA990" s="62"/>
      <c r="AB990" s="62"/>
      <c r="AC990" s="62"/>
      <c r="AD990" s="62"/>
      <c r="AE990" s="62">
        <v>29245569.69</v>
      </c>
      <c r="AF990" s="50">
        <v>0</v>
      </c>
      <c r="AG990" s="50">
        <v>0</v>
      </c>
      <c r="AH990" s="50">
        <v>2536151.55</v>
      </c>
      <c r="AI990" s="50">
        <v>202.62</v>
      </c>
      <c r="AJ990" s="50">
        <v>13645.83</v>
      </c>
      <c r="AK990" s="51">
        <v>0.994648694117647</v>
      </c>
      <c r="AL990" s="50">
        <v>0</v>
      </c>
      <c r="AM990" s="51">
        <v>0</v>
      </c>
      <c r="AN990" s="50">
        <v>0</v>
      </c>
    </row>
    <row r="991" spans="1:40" ht="38.25" outlineLevel="5">
      <c r="A991" s="59" t="s">
        <v>718</v>
      </c>
      <c r="B991" s="60" t="s">
        <v>701</v>
      </c>
      <c r="C991" s="60" t="s">
        <v>384</v>
      </c>
      <c r="D991" s="60" t="s">
        <v>719</v>
      </c>
      <c r="E991" s="60"/>
      <c r="F991" s="61" t="s">
        <v>18</v>
      </c>
      <c r="G991" s="61"/>
      <c r="H991" s="61"/>
      <c r="I991" s="61"/>
      <c r="J991" s="61"/>
      <c r="K991" s="61"/>
      <c r="L991" s="61"/>
      <c r="M991" s="62">
        <f aca="true" t="shared" si="3646" ref="M991:M992">M992</f>
        <v>2174470</v>
      </c>
      <c r="N991" s="62">
        <f aca="true" t="shared" si="3647" ref="N991:N992">N992</f>
        <v>2174470</v>
      </c>
      <c r="O991" s="62">
        <f aca="true" t="shared" si="3648" ref="O991:O992">O992</f>
        <v>0</v>
      </c>
      <c r="P991" s="62">
        <f aca="true" t="shared" si="3649" ref="P991:P992">P992</f>
        <v>0</v>
      </c>
      <c r="Q991" s="62">
        <f aca="true" t="shared" si="3650" ref="Q991:Q992">Q992</f>
        <v>0</v>
      </c>
      <c r="R991" s="62">
        <f aca="true" t="shared" si="3651" ref="R991:R992">R992</f>
        <v>0</v>
      </c>
      <c r="S991" s="62">
        <f aca="true" t="shared" si="3652" ref="S991:S992">S992</f>
        <v>0</v>
      </c>
      <c r="T991" s="62">
        <f aca="true" t="shared" si="3653" ref="T991:T992">T992</f>
        <v>0</v>
      </c>
      <c r="U991" s="62">
        <f aca="true" t="shared" si="3654" ref="U991:U992">U992</f>
        <v>0</v>
      </c>
      <c r="V991" s="62">
        <f aca="true" t="shared" si="3655" ref="V991:V992">V992</f>
        <v>0</v>
      </c>
      <c r="W991" s="62">
        <f aca="true" t="shared" si="3656" ref="W991:W992">W992</f>
        <v>0</v>
      </c>
      <c r="X991" s="62">
        <f aca="true" t="shared" si="3657" ref="X991:X992">X992</f>
        <v>0</v>
      </c>
      <c r="Y991" s="62">
        <f aca="true" t="shared" si="3658" ref="Y991:Y992">Y992</f>
        <v>0</v>
      </c>
      <c r="Z991" s="62">
        <f aca="true" t="shared" si="3659" ref="Z991:Z992">Z992</f>
        <v>0</v>
      </c>
      <c r="AA991" s="62">
        <f aca="true" t="shared" si="3660" ref="AA991:AA992">AA992</f>
        <v>0</v>
      </c>
      <c r="AB991" s="62">
        <f aca="true" t="shared" si="3661" ref="AB991:AB992">AB992</f>
        <v>0</v>
      </c>
      <c r="AC991" s="62">
        <f aca="true" t="shared" si="3662" ref="AC991:AC992">AC992</f>
        <v>0</v>
      </c>
      <c r="AD991" s="62">
        <f aca="true" t="shared" si="3663" ref="AD991:AD992">AD992</f>
        <v>0</v>
      </c>
      <c r="AE991" s="62">
        <f aca="true" t="shared" si="3664" ref="AE991:AE992">AE992</f>
        <v>1689920.76</v>
      </c>
      <c r="AF991" s="50">
        <v>0</v>
      </c>
      <c r="AG991" s="50">
        <v>0</v>
      </c>
      <c r="AH991" s="50">
        <v>9780942.79</v>
      </c>
      <c r="AI991" s="50">
        <v>0</v>
      </c>
      <c r="AJ991" s="50">
        <v>169057.21</v>
      </c>
      <c r="AK991" s="51">
        <v>0.9830093256281407</v>
      </c>
      <c r="AL991" s="50">
        <v>0</v>
      </c>
      <c r="AM991" s="51">
        <v>0</v>
      </c>
      <c r="AN991" s="50">
        <v>0</v>
      </c>
    </row>
    <row r="992" spans="1:40" ht="26.25" outlineLevel="6">
      <c r="A992" s="59" t="s">
        <v>444</v>
      </c>
      <c r="B992" s="60" t="s">
        <v>701</v>
      </c>
      <c r="C992" s="60" t="s">
        <v>384</v>
      </c>
      <c r="D992" s="60" t="s">
        <v>719</v>
      </c>
      <c r="E992" s="60" t="s">
        <v>100</v>
      </c>
      <c r="F992" s="61" t="s">
        <v>18</v>
      </c>
      <c r="G992" s="61"/>
      <c r="H992" s="61"/>
      <c r="I992" s="61"/>
      <c r="J992" s="61"/>
      <c r="K992" s="61"/>
      <c r="L992" s="61"/>
      <c r="M992" s="62">
        <f t="shared" si="3646"/>
        <v>2174470</v>
      </c>
      <c r="N992" s="62">
        <f t="shared" si="3647"/>
        <v>2174470</v>
      </c>
      <c r="O992" s="62">
        <f t="shared" si="3648"/>
        <v>0</v>
      </c>
      <c r="P992" s="62">
        <f t="shared" si="3649"/>
        <v>0</v>
      </c>
      <c r="Q992" s="62">
        <f t="shared" si="3650"/>
        <v>0</v>
      </c>
      <c r="R992" s="62">
        <f t="shared" si="3651"/>
        <v>0</v>
      </c>
      <c r="S992" s="62">
        <f t="shared" si="3652"/>
        <v>0</v>
      </c>
      <c r="T992" s="62">
        <f t="shared" si="3653"/>
        <v>0</v>
      </c>
      <c r="U992" s="62">
        <f t="shared" si="3654"/>
        <v>0</v>
      </c>
      <c r="V992" s="62">
        <f t="shared" si="3655"/>
        <v>0</v>
      </c>
      <c r="W992" s="62">
        <f t="shared" si="3656"/>
        <v>0</v>
      </c>
      <c r="X992" s="62">
        <f t="shared" si="3657"/>
        <v>0</v>
      </c>
      <c r="Y992" s="62">
        <f t="shared" si="3658"/>
        <v>0</v>
      </c>
      <c r="Z992" s="62">
        <f t="shared" si="3659"/>
        <v>0</v>
      </c>
      <c r="AA992" s="62">
        <f t="shared" si="3660"/>
        <v>0</v>
      </c>
      <c r="AB992" s="62">
        <f t="shared" si="3661"/>
        <v>0</v>
      </c>
      <c r="AC992" s="62">
        <f t="shared" si="3662"/>
        <v>0</v>
      </c>
      <c r="AD992" s="62">
        <f t="shared" si="3663"/>
        <v>0</v>
      </c>
      <c r="AE992" s="62">
        <f t="shared" si="3664"/>
        <v>1689920.76</v>
      </c>
      <c r="AF992" s="50">
        <v>0</v>
      </c>
      <c r="AG992" s="50">
        <v>0</v>
      </c>
      <c r="AH992" s="50">
        <v>9731942.79</v>
      </c>
      <c r="AI992" s="50">
        <v>0</v>
      </c>
      <c r="AJ992" s="50">
        <v>168057.21</v>
      </c>
      <c r="AK992" s="51">
        <v>0.9830245242424243</v>
      </c>
      <c r="AL992" s="50">
        <v>0</v>
      </c>
      <c r="AM992" s="51">
        <v>0</v>
      </c>
      <c r="AN992" s="50">
        <v>0</v>
      </c>
    </row>
    <row r="993" spans="1:40" ht="15.75" outlineLevel="7">
      <c r="A993" s="59" t="s">
        <v>451</v>
      </c>
      <c r="B993" s="60" t="s">
        <v>701</v>
      </c>
      <c r="C993" s="60" t="s">
        <v>384</v>
      </c>
      <c r="D993" s="60" t="s">
        <v>719</v>
      </c>
      <c r="E993" s="60" t="s">
        <v>145</v>
      </c>
      <c r="F993" s="61" t="s">
        <v>18</v>
      </c>
      <c r="G993" s="61"/>
      <c r="H993" s="61"/>
      <c r="I993" s="61"/>
      <c r="J993" s="61"/>
      <c r="K993" s="61"/>
      <c r="L993" s="61"/>
      <c r="M993" s="62">
        <v>2174470</v>
      </c>
      <c r="N993" s="62">
        <v>2174470</v>
      </c>
      <c r="O993" s="62"/>
      <c r="P993" s="62"/>
      <c r="Q993" s="62"/>
      <c r="R993" s="62"/>
      <c r="S993" s="62"/>
      <c r="T993" s="62"/>
      <c r="U993" s="62"/>
      <c r="V993" s="62"/>
      <c r="W993" s="62"/>
      <c r="X993" s="62"/>
      <c r="Y993" s="62"/>
      <c r="Z993" s="62"/>
      <c r="AA993" s="62"/>
      <c r="AB993" s="62"/>
      <c r="AC993" s="62"/>
      <c r="AD993" s="62"/>
      <c r="AE993" s="62">
        <v>1689920.76</v>
      </c>
      <c r="AF993" s="50">
        <v>0</v>
      </c>
      <c r="AG993" s="50">
        <v>0</v>
      </c>
      <c r="AH993" s="50">
        <v>9731942.79</v>
      </c>
      <c r="AI993" s="50">
        <v>0</v>
      </c>
      <c r="AJ993" s="50">
        <v>168057.21</v>
      </c>
      <c r="AK993" s="51">
        <v>0.9830245242424243</v>
      </c>
      <c r="AL993" s="50">
        <v>0</v>
      </c>
      <c r="AM993" s="51">
        <v>0</v>
      </c>
      <c r="AN993" s="50">
        <v>0</v>
      </c>
    </row>
    <row r="994" spans="1:40" ht="26.25" outlineLevel="7">
      <c r="A994" s="59" t="s">
        <v>720</v>
      </c>
      <c r="B994" s="60" t="s">
        <v>701</v>
      </c>
      <c r="C994" s="60" t="s">
        <v>384</v>
      </c>
      <c r="D994" s="60" t="s">
        <v>721</v>
      </c>
      <c r="E994" s="60"/>
      <c r="F994" s="61" t="s">
        <v>18</v>
      </c>
      <c r="G994" s="61"/>
      <c r="H994" s="61"/>
      <c r="I994" s="61"/>
      <c r="J994" s="61"/>
      <c r="K994" s="61"/>
      <c r="L994" s="61"/>
      <c r="M994" s="62">
        <f aca="true" t="shared" si="3665" ref="M994:M995">M995</f>
        <v>174295806</v>
      </c>
      <c r="N994" s="62">
        <f aca="true" t="shared" si="3666" ref="N994:N995">N995</f>
        <v>174295806</v>
      </c>
      <c r="O994" s="62">
        <f aca="true" t="shared" si="3667" ref="O994:O995">O995</f>
        <v>0</v>
      </c>
      <c r="P994" s="62">
        <f aca="true" t="shared" si="3668" ref="P994:P995">P995</f>
        <v>0</v>
      </c>
      <c r="Q994" s="62">
        <f aca="true" t="shared" si="3669" ref="Q994:Q995">Q995</f>
        <v>0</v>
      </c>
      <c r="R994" s="62">
        <f aca="true" t="shared" si="3670" ref="R994:R995">R995</f>
        <v>0</v>
      </c>
      <c r="S994" s="62">
        <f aca="true" t="shared" si="3671" ref="S994:S995">S995</f>
        <v>0</v>
      </c>
      <c r="T994" s="62">
        <f aca="true" t="shared" si="3672" ref="T994:T995">T995</f>
        <v>0</v>
      </c>
      <c r="U994" s="62">
        <f aca="true" t="shared" si="3673" ref="U994:U995">U995</f>
        <v>0</v>
      </c>
      <c r="V994" s="62">
        <f aca="true" t="shared" si="3674" ref="V994:V995">V995</f>
        <v>0</v>
      </c>
      <c r="W994" s="62">
        <f aca="true" t="shared" si="3675" ref="W994:W995">W995</f>
        <v>0</v>
      </c>
      <c r="X994" s="62">
        <f aca="true" t="shared" si="3676" ref="X994:X995">X995</f>
        <v>0</v>
      </c>
      <c r="Y994" s="62">
        <f aca="true" t="shared" si="3677" ref="Y994:Y995">Y995</f>
        <v>0</v>
      </c>
      <c r="Z994" s="62">
        <f aca="true" t="shared" si="3678" ref="Z994:Z995">Z995</f>
        <v>0</v>
      </c>
      <c r="AA994" s="62">
        <f aca="true" t="shared" si="3679" ref="AA994:AA995">AA995</f>
        <v>0</v>
      </c>
      <c r="AB994" s="62">
        <f aca="true" t="shared" si="3680" ref="AB994:AB995">AB995</f>
        <v>0</v>
      </c>
      <c r="AC994" s="62">
        <f aca="true" t="shared" si="3681" ref="AC994:AC995">AC995</f>
        <v>0</v>
      </c>
      <c r="AD994" s="62">
        <f aca="true" t="shared" si="3682" ref="AD994:AD995">AD995</f>
        <v>0</v>
      </c>
      <c r="AE994" s="62">
        <f aca="true" t="shared" si="3683" ref="AE994:AE995">AE995</f>
        <v>147618661.72</v>
      </c>
      <c r="AF994" s="50">
        <v>0</v>
      </c>
      <c r="AG994" s="50">
        <v>0</v>
      </c>
      <c r="AH994" s="50">
        <v>9731942.79</v>
      </c>
      <c r="AI994" s="50">
        <v>0</v>
      </c>
      <c r="AJ994" s="50">
        <v>168057.21</v>
      </c>
      <c r="AK994" s="51">
        <v>0.9830245242424243</v>
      </c>
      <c r="AL994" s="50">
        <v>0</v>
      </c>
      <c r="AM994" s="51">
        <v>0</v>
      </c>
      <c r="AN994" s="50">
        <v>0</v>
      </c>
    </row>
    <row r="995" spans="1:40" s="58" customFormat="1" ht="26.25" outlineLevel="6">
      <c r="A995" s="59" t="s">
        <v>444</v>
      </c>
      <c r="B995" s="60" t="s">
        <v>701</v>
      </c>
      <c r="C995" s="60" t="s">
        <v>384</v>
      </c>
      <c r="D995" s="60" t="s">
        <v>721</v>
      </c>
      <c r="E995" s="60" t="s">
        <v>100</v>
      </c>
      <c r="F995" s="61" t="s">
        <v>18</v>
      </c>
      <c r="G995" s="61"/>
      <c r="H995" s="61"/>
      <c r="I995" s="61"/>
      <c r="J995" s="61"/>
      <c r="K995" s="61"/>
      <c r="L995" s="61"/>
      <c r="M995" s="62">
        <f t="shared" si="3665"/>
        <v>174295806</v>
      </c>
      <c r="N995" s="62">
        <f t="shared" si="3666"/>
        <v>174295806</v>
      </c>
      <c r="O995" s="62">
        <f t="shared" si="3667"/>
        <v>0</v>
      </c>
      <c r="P995" s="62">
        <f t="shared" si="3668"/>
        <v>0</v>
      </c>
      <c r="Q995" s="62">
        <f t="shared" si="3669"/>
        <v>0</v>
      </c>
      <c r="R995" s="62">
        <f t="shared" si="3670"/>
        <v>0</v>
      </c>
      <c r="S995" s="62">
        <f t="shared" si="3671"/>
        <v>0</v>
      </c>
      <c r="T995" s="62">
        <f t="shared" si="3672"/>
        <v>0</v>
      </c>
      <c r="U995" s="62">
        <f t="shared" si="3673"/>
        <v>0</v>
      </c>
      <c r="V995" s="62">
        <f t="shared" si="3674"/>
        <v>0</v>
      </c>
      <c r="W995" s="62">
        <f t="shared" si="3675"/>
        <v>0</v>
      </c>
      <c r="X995" s="62">
        <f t="shared" si="3676"/>
        <v>0</v>
      </c>
      <c r="Y995" s="62">
        <f t="shared" si="3677"/>
        <v>0</v>
      </c>
      <c r="Z995" s="62">
        <f t="shared" si="3678"/>
        <v>0</v>
      </c>
      <c r="AA995" s="62">
        <f t="shared" si="3679"/>
        <v>0</v>
      </c>
      <c r="AB995" s="62">
        <f t="shared" si="3680"/>
        <v>0</v>
      </c>
      <c r="AC995" s="62">
        <f t="shared" si="3681"/>
        <v>0</v>
      </c>
      <c r="AD995" s="62">
        <f t="shared" si="3682"/>
        <v>0</v>
      </c>
      <c r="AE995" s="62">
        <f t="shared" si="3683"/>
        <v>147618661.72</v>
      </c>
      <c r="AF995" s="56">
        <v>0</v>
      </c>
      <c r="AG995" s="56">
        <v>0</v>
      </c>
      <c r="AH995" s="56">
        <v>49000</v>
      </c>
      <c r="AI995" s="56">
        <v>0</v>
      </c>
      <c r="AJ995" s="56">
        <v>1000</v>
      </c>
      <c r="AK995" s="57">
        <v>0.98</v>
      </c>
      <c r="AL995" s="56">
        <v>0</v>
      </c>
      <c r="AM995" s="57">
        <v>0</v>
      </c>
      <c r="AN995" s="56">
        <v>0</v>
      </c>
    </row>
    <row r="996" spans="1:40" ht="15.75" outlineLevel="7">
      <c r="A996" s="59" t="s">
        <v>451</v>
      </c>
      <c r="B996" s="60" t="s">
        <v>701</v>
      </c>
      <c r="C996" s="60" t="s">
        <v>384</v>
      </c>
      <c r="D996" s="60" t="s">
        <v>721</v>
      </c>
      <c r="E996" s="60" t="s">
        <v>145</v>
      </c>
      <c r="F996" s="61" t="s">
        <v>18</v>
      </c>
      <c r="G996" s="61"/>
      <c r="H996" s="61"/>
      <c r="I996" s="61"/>
      <c r="J996" s="61"/>
      <c r="K996" s="61"/>
      <c r="L996" s="61"/>
      <c r="M996" s="62">
        <v>174295806</v>
      </c>
      <c r="N996" s="62">
        <v>174295806</v>
      </c>
      <c r="O996" s="62"/>
      <c r="P996" s="62"/>
      <c r="Q996" s="62"/>
      <c r="R996" s="62"/>
      <c r="S996" s="62"/>
      <c r="T996" s="62"/>
      <c r="U996" s="62"/>
      <c r="V996" s="62"/>
      <c r="W996" s="62"/>
      <c r="X996" s="62"/>
      <c r="Y996" s="62"/>
      <c r="Z996" s="62"/>
      <c r="AA996" s="62"/>
      <c r="AB996" s="62"/>
      <c r="AC996" s="62"/>
      <c r="AD996" s="62"/>
      <c r="AE996" s="62">
        <v>147618661.72</v>
      </c>
      <c r="AF996" s="50">
        <v>0</v>
      </c>
      <c r="AG996" s="50">
        <v>0</v>
      </c>
      <c r="AH996" s="50">
        <v>49000</v>
      </c>
      <c r="AI996" s="50">
        <v>0</v>
      </c>
      <c r="AJ996" s="50">
        <v>1000</v>
      </c>
      <c r="AK996" s="51">
        <v>0.98</v>
      </c>
      <c r="AL996" s="50">
        <v>0</v>
      </c>
      <c r="AM996" s="51">
        <v>0</v>
      </c>
      <c r="AN996" s="50">
        <v>0</v>
      </c>
    </row>
    <row r="997" spans="1:40" ht="26.25" outlineLevel="7">
      <c r="A997" s="59" t="s">
        <v>722</v>
      </c>
      <c r="B997" s="60" t="s">
        <v>701</v>
      </c>
      <c r="C997" s="60" t="s">
        <v>384</v>
      </c>
      <c r="D997" s="60" t="s">
        <v>723</v>
      </c>
      <c r="E997" s="60"/>
      <c r="F997" s="61" t="s">
        <v>18</v>
      </c>
      <c r="G997" s="61"/>
      <c r="H997" s="61"/>
      <c r="I997" s="61"/>
      <c r="J997" s="61"/>
      <c r="K997" s="61"/>
      <c r="L997" s="61"/>
      <c r="M997" s="62">
        <f aca="true" t="shared" si="3684" ref="M997:M998">M998</f>
        <v>15643792.16</v>
      </c>
      <c r="N997" s="62">
        <f aca="true" t="shared" si="3685" ref="N997:N998">N998</f>
        <v>15643792.16</v>
      </c>
      <c r="O997" s="62">
        <f aca="true" t="shared" si="3686" ref="O997:O998">O998</f>
        <v>0</v>
      </c>
      <c r="P997" s="62">
        <f aca="true" t="shared" si="3687" ref="P997:P998">P998</f>
        <v>0</v>
      </c>
      <c r="Q997" s="62">
        <f aca="true" t="shared" si="3688" ref="Q997:Q998">Q998</f>
        <v>0</v>
      </c>
      <c r="R997" s="62">
        <f aca="true" t="shared" si="3689" ref="R997:R998">R998</f>
        <v>0</v>
      </c>
      <c r="S997" s="62">
        <f aca="true" t="shared" si="3690" ref="S997:S998">S998</f>
        <v>0</v>
      </c>
      <c r="T997" s="62">
        <f aca="true" t="shared" si="3691" ref="T997:T998">T998</f>
        <v>0</v>
      </c>
      <c r="U997" s="62">
        <f aca="true" t="shared" si="3692" ref="U997:U998">U998</f>
        <v>0</v>
      </c>
      <c r="V997" s="62">
        <f aca="true" t="shared" si="3693" ref="V997:V998">V998</f>
        <v>0</v>
      </c>
      <c r="W997" s="62">
        <f aca="true" t="shared" si="3694" ref="W997:W998">W998</f>
        <v>0</v>
      </c>
      <c r="X997" s="62">
        <f aca="true" t="shared" si="3695" ref="X997:X998">X998</f>
        <v>0</v>
      </c>
      <c r="Y997" s="62">
        <f aca="true" t="shared" si="3696" ref="Y997:Y998">Y998</f>
        <v>0</v>
      </c>
      <c r="Z997" s="62">
        <f aca="true" t="shared" si="3697" ref="Z997:Z998">Z998</f>
        <v>0</v>
      </c>
      <c r="AA997" s="62">
        <f aca="true" t="shared" si="3698" ref="AA997:AA998">AA998</f>
        <v>0</v>
      </c>
      <c r="AB997" s="62">
        <f aca="true" t="shared" si="3699" ref="AB997:AB998">AB998</f>
        <v>0</v>
      </c>
      <c r="AC997" s="62">
        <f aca="true" t="shared" si="3700" ref="AC997:AC998">AC998</f>
        <v>0</v>
      </c>
      <c r="AD997" s="62">
        <f aca="true" t="shared" si="3701" ref="AD997:AD998">AD998</f>
        <v>0</v>
      </c>
      <c r="AE997" s="62">
        <f aca="true" t="shared" si="3702" ref="AE997:AE998">AE998</f>
        <v>15532847.94</v>
      </c>
      <c r="AF997" s="50">
        <v>0</v>
      </c>
      <c r="AG997" s="50">
        <v>0</v>
      </c>
      <c r="AH997" s="50">
        <v>49000</v>
      </c>
      <c r="AI997" s="50">
        <v>0</v>
      </c>
      <c r="AJ997" s="50">
        <v>1000</v>
      </c>
      <c r="AK997" s="51">
        <v>0.98</v>
      </c>
      <c r="AL997" s="50">
        <v>0</v>
      </c>
      <c r="AM997" s="51">
        <v>0</v>
      </c>
      <c r="AN997" s="50">
        <v>0</v>
      </c>
    </row>
    <row r="998" spans="1:40" ht="26.25" outlineLevel="5">
      <c r="A998" s="59" t="s">
        <v>444</v>
      </c>
      <c r="B998" s="60" t="s">
        <v>701</v>
      </c>
      <c r="C998" s="60" t="s">
        <v>384</v>
      </c>
      <c r="D998" s="60" t="s">
        <v>723</v>
      </c>
      <c r="E998" s="60" t="s">
        <v>100</v>
      </c>
      <c r="F998" s="61" t="s">
        <v>18</v>
      </c>
      <c r="G998" s="61"/>
      <c r="H998" s="61"/>
      <c r="I998" s="61"/>
      <c r="J998" s="61"/>
      <c r="K998" s="61"/>
      <c r="L998" s="61"/>
      <c r="M998" s="62">
        <f t="shared" si="3684"/>
        <v>15643792.16</v>
      </c>
      <c r="N998" s="62">
        <f t="shared" si="3685"/>
        <v>15643792.16</v>
      </c>
      <c r="O998" s="62">
        <f t="shared" si="3686"/>
        <v>0</v>
      </c>
      <c r="P998" s="62">
        <f t="shared" si="3687"/>
        <v>0</v>
      </c>
      <c r="Q998" s="62">
        <f t="shared" si="3688"/>
        <v>0</v>
      </c>
      <c r="R998" s="62">
        <f t="shared" si="3689"/>
        <v>0</v>
      </c>
      <c r="S998" s="62">
        <f t="shared" si="3690"/>
        <v>0</v>
      </c>
      <c r="T998" s="62">
        <f t="shared" si="3691"/>
        <v>0</v>
      </c>
      <c r="U998" s="62">
        <f t="shared" si="3692"/>
        <v>0</v>
      </c>
      <c r="V998" s="62">
        <f t="shared" si="3693"/>
        <v>0</v>
      </c>
      <c r="W998" s="62">
        <f t="shared" si="3694"/>
        <v>0</v>
      </c>
      <c r="X998" s="62">
        <f t="shared" si="3695"/>
        <v>0</v>
      </c>
      <c r="Y998" s="62">
        <f t="shared" si="3696"/>
        <v>0</v>
      </c>
      <c r="Z998" s="62">
        <f t="shared" si="3697"/>
        <v>0</v>
      </c>
      <c r="AA998" s="62">
        <f t="shared" si="3698"/>
        <v>0</v>
      </c>
      <c r="AB998" s="62">
        <f t="shared" si="3699"/>
        <v>0</v>
      </c>
      <c r="AC998" s="62">
        <f t="shared" si="3700"/>
        <v>0</v>
      </c>
      <c r="AD998" s="62">
        <f t="shared" si="3701"/>
        <v>0</v>
      </c>
      <c r="AE998" s="62">
        <f t="shared" si="3702"/>
        <v>15532847.94</v>
      </c>
      <c r="AF998" s="50">
        <v>0</v>
      </c>
      <c r="AG998" s="50">
        <v>0</v>
      </c>
      <c r="AH998" s="50">
        <v>10830836.78</v>
      </c>
      <c r="AI998" s="50">
        <v>10.63</v>
      </c>
      <c r="AJ998" s="50">
        <v>1821031.59</v>
      </c>
      <c r="AK998" s="51">
        <v>0.8560663131539592</v>
      </c>
      <c r="AL998" s="50">
        <v>0</v>
      </c>
      <c r="AM998" s="51">
        <v>0</v>
      </c>
      <c r="AN998" s="50">
        <v>0</v>
      </c>
    </row>
    <row r="999" spans="1:40" ht="15.75" outlineLevel="6">
      <c r="A999" s="59" t="s">
        <v>451</v>
      </c>
      <c r="B999" s="60" t="s">
        <v>701</v>
      </c>
      <c r="C999" s="60" t="s">
        <v>384</v>
      </c>
      <c r="D999" s="60" t="s">
        <v>723</v>
      </c>
      <c r="E999" s="60" t="s">
        <v>145</v>
      </c>
      <c r="F999" s="61" t="s">
        <v>18</v>
      </c>
      <c r="G999" s="61"/>
      <c r="H999" s="61"/>
      <c r="I999" s="61"/>
      <c r="J999" s="61"/>
      <c r="K999" s="61"/>
      <c r="L999" s="61"/>
      <c r="M999" s="62">
        <v>15643792.16</v>
      </c>
      <c r="N999" s="62">
        <v>15643792.16</v>
      </c>
      <c r="O999" s="62"/>
      <c r="P999" s="62"/>
      <c r="Q999" s="62"/>
      <c r="R999" s="62"/>
      <c r="S999" s="62"/>
      <c r="T999" s="62"/>
      <c r="U999" s="62"/>
      <c r="V999" s="62"/>
      <c r="W999" s="62"/>
      <c r="X999" s="62"/>
      <c r="Y999" s="62"/>
      <c r="Z999" s="62"/>
      <c r="AA999" s="62"/>
      <c r="AB999" s="62"/>
      <c r="AC999" s="62"/>
      <c r="AD999" s="62"/>
      <c r="AE999" s="62">
        <v>15532847.94</v>
      </c>
      <c r="AF999" s="50">
        <v>0</v>
      </c>
      <c r="AG999" s="50">
        <v>0</v>
      </c>
      <c r="AH999" s="50">
        <v>10082836.78</v>
      </c>
      <c r="AI999" s="50">
        <v>10.63</v>
      </c>
      <c r="AJ999" s="50">
        <v>1769031.59</v>
      </c>
      <c r="AK999" s="51">
        <v>0.8507383014963281</v>
      </c>
      <c r="AL999" s="50">
        <v>0</v>
      </c>
      <c r="AM999" s="51">
        <v>0</v>
      </c>
      <c r="AN999" s="50">
        <v>0</v>
      </c>
    </row>
    <row r="1000" spans="1:40" ht="50.25" outlineLevel="6">
      <c r="A1000" s="59" t="s">
        <v>724</v>
      </c>
      <c r="B1000" s="60" t="s">
        <v>701</v>
      </c>
      <c r="C1000" s="60" t="s">
        <v>384</v>
      </c>
      <c r="D1000" s="60" t="s">
        <v>725</v>
      </c>
      <c r="E1000" s="60"/>
      <c r="F1000" s="61"/>
      <c r="G1000" s="61"/>
      <c r="H1000" s="61"/>
      <c r="I1000" s="61"/>
      <c r="J1000" s="61"/>
      <c r="K1000" s="61"/>
      <c r="L1000" s="61"/>
      <c r="M1000" s="62">
        <f aca="true" t="shared" si="3703" ref="M1000:M1001">M1001</f>
        <v>11500000</v>
      </c>
      <c r="N1000" s="62">
        <f aca="true" t="shared" si="3704" ref="N1000:N1001">N1001</f>
        <v>11500000</v>
      </c>
      <c r="O1000" s="62">
        <f aca="true" t="shared" si="3705" ref="O1000:O1001">O1001</f>
        <v>0</v>
      </c>
      <c r="P1000" s="62">
        <f aca="true" t="shared" si="3706" ref="P1000:P1001">P1001</f>
        <v>0</v>
      </c>
      <c r="Q1000" s="62">
        <f aca="true" t="shared" si="3707" ref="Q1000:Q1001">Q1001</f>
        <v>0</v>
      </c>
      <c r="R1000" s="62">
        <f aca="true" t="shared" si="3708" ref="R1000:R1001">R1001</f>
        <v>0</v>
      </c>
      <c r="S1000" s="62">
        <f aca="true" t="shared" si="3709" ref="S1000:S1001">S1001</f>
        <v>0</v>
      </c>
      <c r="T1000" s="62">
        <f aca="true" t="shared" si="3710" ref="T1000:T1001">T1001</f>
        <v>0</v>
      </c>
      <c r="U1000" s="62">
        <f aca="true" t="shared" si="3711" ref="U1000:U1001">U1001</f>
        <v>0</v>
      </c>
      <c r="V1000" s="62">
        <f aca="true" t="shared" si="3712" ref="V1000:V1001">V1001</f>
        <v>0</v>
      </c>
      <c r="W1000" s="62">
        <f aca="true" t="shared" si="3713" ref="W1000:W1001">W1001</f>
        <v>0</v>
      </c>
      <c r="X1000" s="62">
        <f aca="true" t="shared" si="3714" ref="X1000:X1001">X1001</f>
        <v>0</v>
      </c>
      <c r="Y1000" s="62">
        <f aca="true" t="shared" si="3715" ref="Y1000:Y1001">Y1001</f>
        <v>0</v>
      </c>
      <c r="Z1000" s="62">
        <f aca="true" t="shared" si="3716" ref="Z1000:Z1001">Z1001</f>
        <v>0</v>
      </c>
      <c r="AA1000" s="62">
        <f aca="true" t="shared" si="3717" ref="AA1000:AA1001">AA1001</f>
        <v>0</v>
      </c>
      <c r="AB1000" s="62">
        <f aca="true" t="shared" si="3718" ref="AB1000:AB1001">AB1001</f>
        <v>0</v>
      </c>
      <c r="AC1000" s="62">
        <f aca="true" t="shared" si="3719" ref="AC1000:AC1001">AC1001</f>
        <v>0</v>
      </c>
      <c r="AD1000" s="62">
        <f aca="true" t="shared" si="3720" ref="AD1000:AD1001">AD1001</f>
        <v>0</v>
      </c>
      <c r="AE1000" s="62">
        <f aca="true" t="shared" si="3721" ref="AE1000:AE1001">AE1001</f>
        <v>11338099.35</v>
      </c>
      <c r="AF1000" s="50"/>
      <c r="AG1000" s="50"/>
      <c r="AH1000" s="50"/>
      <c r="AI1000" s="50"/>
      <c r="AJ1000" s="50"/>
      <c r="AK1000" s="51"/>
      <c r="AL1000" s="50"/>
      <c r="AM1000" s="51"/>
      <c r="AN1000" s="50"/>
    </row>
    <row r="1001" spans="1:40" ht="26.25" outlineLevel="6">
      <c r="A1001" s="59" t="s">
        <v>90</v>
      </c>
      <c r="B1001" s="60" t="s">
        <v>701</v>
      </c>
      <c r="C1001" s="60" t="s">
        <v>384</v>
      </c>
      <c r="D1001" s="60" t="s">
        <v>725</v>
      </c>
      <c r="E1001" s="60" t="s">
        <v>100</v>
      </c>
      <c r="F1001" s="61"/>
      <c r="G1001" s="61"/>
      <c r="H1001" s="61"/>
      <c r="I1001" s="61"/>
      <c r="J1001" s="61"/>
      <c r="K1001" s="61"/>
      <c r="L1001" s="61"/>
      <c r="M1001" s="62">
        <f t="shared" si="3703"/>
        <v>11500000</v>
      </c>
      <c r="N1001" s="62">
        <f t="shared" si="3704"/>
        <v>11500000</v>
      </c>
      <c r="O1001" s="62">
        <f t="shared" si="3705"/>
        <v>0</v>
      </c>
      <c r="P1001" s="62">
        <f t="shared" si="3706"/>
        <v>0</v>
      </c>
      <c r="Q1001" s="62">
        <f t="shared" si="3707"/>
        <v>0</v>
      </c>
      <c r="R1001" s="62">
        <f t="shared" si="3708"/>
        <v>0</v>
      </c>
      <c r="S1001" s="62">
        <f t="shared" si="3709"/>
        <v>0</v>
      </c>
      <c r="T1001" s="62">
        <f t="shared" si="3710"/>
        <v>0</v>
      </c>
      <c r="U1001" s="62">
        <f t="shared" si="3711"/>
        <v>0</v>
      </c>
      <c r="V1001" s="62">
        <f t="shared" si="3712"/>
        <v>0</v>
      </c>
      <c r="W1001" s="62">
        <f t="shared" si="3713"/>
        <v>0</v>
      </c>
      <c r="X1001" s="62">
        <f t="shared" si="3714"/>
        <v>0</v>
      </c>
      <c r="Y1001" s="62">
        <f t="shared" si="3715"/>
        <v>0</v>
      </c>
      <c r="Z1001" s="62">
        <f t="shared" si="3716"/>
        <v>0</v>
      </c>
      <c r="AA1001" s="62">
        <f t="shared" si="3717"/>
        <v>0</v>
      </c>
      <c r="AB1001" s="62">
        <f t="shared" si="3718"/>
        <v>0</v>
      </c>
      <c r="AC1001" s="62">
        <f t="shared" si="3719"/>
        <v>0</v>
      </c>
      <c r="AD1001" s="62">
        <f t="shared" si="3720"/>
        <v>0</v>
      </c>
      <c r="AE1001" s="62">
        <f t="shared" si="3721"/>
        <v>11338099.35</v>
      </c>
      <c r="AF1001" s="50"/>
      <c r="AG1001" s="50"/>
      <c r="AH1001" s="50"/>
      <c r="AI1001" s="50"/>
      <c r="AJ1001" s="50"/>
      <c r="AK1001" s="51"/>
      <c r="AL1001" s="50"/>
      <c r="AM1001" s="51"/>
      <c r="AN1001" s="50"/>
    </row>
    <row r="1002" spans="1:40" ht="15.75" outlineLevel="6">
      <c r="A1002" s="59" t="s">
        <v>91</v>
      </c>
      <c r="B1002" s="60" t="s">
        <v>701</v>
      </c>
      <c r="C1002" s="60" t="s">
        <v>384</v>
      </c>
      <c r="D1002" s="60" t="s">
        <v>725</v>
      </c>
      <c r="E1002" s="60" t="s">
        <v>145</v>
      </c>
      <c r="F1002" s="61"/>
      <c r="G1002" s="61"/>
      <c r="H1002" s="61"/>
      <c r="I1002" s="61"/>
      <c r="J1002" s="61"/>
      <c r="K1002" s="61"/>
      <c r="L1002" s="61"/>
      <c r="M1002" s="62">
        <v>11500000</v>
      </c>
      <c r="N1002" s="62">
        <v>11500000</v>
      </c>
      <c r="O1002" s="62"/>
      <c r="P1002" s="62"/>
      <c r="Q1002" s="62"/>
      <c r="R1002" s="62"/>
      <c r="S1002" s="62"/>
      <c r="T1002" s="62"/>
      <c r="U1002" s="62"/>
      <c r="V1002" s="62"/>
      <c r="W1002" s="62"/>
      <c r="X1002" s="62"/>
      <c r="Y1002" s="62"/>
      <c r="Z1002" s="62"/>
      <c r="AA1002" s="62"/>
      <c r="AB1002" s="62"/>
      <c r="AC1002" s="62"/>
      <c r="AD1002" s="62"/>
      <c r="AE1002" s="62">
        <v>11338099.35</v>
      </c>
      <c r="AF1002" s="50"/>
      <c r="AG1002" s="50"/>
      <c r="AH1002" s="50"/>
      <c r="AI1002" s="50"/>
      <c r="AJ1002" s="50"/>
      <c r="AK1002" s="51"/>
      <c r="AL1002" s="50"/>
      <c r="AM1002" s="51"/>
      <c r="AN1002" s="50"/>
    </row>
    <row r="1003" spans="1:40" ht="38.25" outlineLevel="6">
      <c r="A1003" s="59" t="s">
        <v>726</v>
      </c>
      <c r="B1003" s="60" t="s">
        <v>701</v>
      </c>
      <c r="C1003" s="60" t="s">
        <v>384</v>
      </c>
      <c r="D1003" s="60" t="s">
        <v>727</v>
      </c>
      <c r="E1003" s="60"/>
      <c r="F1003" s="61"/>
      <c r="G1003" s="61"/>
      <c r="H1003" s="61"/>
      <c r="I1003" s="61"/>
      <c r="J1003" s="61"/>
      <c r="K1003" s="61"/>
      <c r="L1003" s="61"/>
      <c r="M1003" s="62">
        <f aca="true" t="shared" si="3722" ref="M1003:M1004">M1004</f>
        <v>13202280</v>
      </c>
      <c r="N1003" s="62">
        <f aca="true" t="shared" si="3723" ref="N1003:N1004">N1004</f>
        <v>13209195.79</v>
      </c>
      <c r="O1003" s="62">
        <f aca="true" t="shared" si="3724" ref="O1003:O1004">O1004</f>
        <v>0</v>
      </c>
      <c r="P1003" s="62">
        <f aca="true" t="shared" si="3725" ref="P1003:P1004">P1004</f>
        <v>0</v>
      </c>
      <c r="Q1003" s="62">
        <f aca="true" t="shared" si="3726" ref="Q1003:Q1004">Q1004</f>
        <v>0</v>
      </c>
      <c r="R1003" s="62">
        <f aca="true" t="shared" si="3727" ref="R1003:R1004">R1004</f>
        <v>0</v>
      </c>
      <c r="S1003" s="62">
        <f aca="true" t="shared" si="3728" ref="S1003:S1004">S1004</f>
        <v>0</v>
      </c>
      <c r="T1003" s="62">
        <f aca="true" t="shared" si="3729" ref="T1003:T1004">T1004</f>
        <v>0</v>
      </c>
      <c r="U1003" s="62">
        <f aca="true" t="shared" si="3730" ref="U1003:U1004">U1004</f>
        <v>0</v>
      </c>
      <c r="V1003" s="62">
        <f aca="true" t="shared" si="3731" ref="V1003:V1004">V1004</f>
        <v>0</v>
      </c>
      <c r="W1003" s="62">
        <f aca="true" t="shared" si="3732" ref="W1003:W1004">W1004</f>
        <v>0</v>
      </c>
      <c r="X1003" s="62">
        <f aca="true" t="shared" si="3733" ref="X1003:X1004">X1004</f>
        <v>0</v>
      </c>
      <c r="Y1003" s="62">
        <f aca="true" t="shared" si="3734" ref="Y1003:Y1004">Y1004</f>
        <v>0</v>
      </c>
      <c r="Z1003" s="62">
        <f aca="true" t="shared" si="3735" ref="Z1003:Z1004">Z1004</f>
        <v>0</v>
      </c>
      <c r="AA1003" s="62">
        <f aca="true" t="shared" si="3736" ref="AA1003:AA1004">AA1004</f>
        <v>0</v>
      </c>
      <c r="AB1003" s="62">
        <f aca="true" t="shared" si="3737" ref="AB1003:AB1004">AB1004</f>
        <v>0</v>
      </c>
      <c r="AC1003" s="62">
        <f aca="true" t="shared" si="3738" ref="AC1003:AC1004">AC1004</f>
        <v>0</v>
      </c>
      <c r="AD1003" s="62">
        <f aca="true" t="shared" si="3739" ref="AD1003:AD1004">AD1004</f>
        <v>0</v>
      </c>
      <c r="AE1003" s="62">
        <f aca="true" t="shared" si="3740" ref="AE1003:AE1004">AE1004</f>
        <v>12757235.68</v>
      </c>
      <c r="AF1003" s="50"/>
      <c r="AG1003" s="50"/>
      <c r="AH1003" s="50"/>
      <c r="AI1003" s="50"/>
      <c r="AJ1003" s="50"/>
      <c r="AK1003" s="51"/>
      <c r="AL1003" s="50"/>
      <c r="AM1003" s="51"/>
      <c r="AN1003" s="50"/>
    </row>
    <row r="1004" spans="1:40" ht="26.25" outlineLevel="6">
      <c r="A1004" s="59" t="s">
        <v>90</v>
      </c>
      <c r="B1004" s="60" t="s">
        <v>701</v>
      </c>
      <c r="C1004" s="60" t="s">
        <v>384</v>
      </c>
      <c r="D1004" s="60" t="s">
        <v>727</v>
      </c>
      <c r="E1004" s="60" t="s">
        <v>100</v>
      </c>
      <c r="F1004" s="61"/>
      <c r="G1004" s="61"/>
      <c r="H1004" s="61"/>
      <c r="I1004" s="61"/>
      <c r="J1004" s="61"/>
      <c r="K1004" s="61"/>
      <c r="L1004" s="61"/>
      <c r="M1004" s="62">
        <f t="shared" si="3722"/>
        <v>13202280</v>
      </c>
      <c r="N1004" s="62">
        <f t="shared" si="3723"/>
        <v>13209195.79</v>
      </c>
      <c r="O1004" s="62">
        <f t="shared" si="3724"/>
        <v>0</v>
      </c>
      <c r="P1004" s="62">
        <f t="shared" si="3725"/>
        <v>0</v>
      </c>
      <c r="Q1004" s="62">
        <f t="shared" si="3726"/>
        <v>0</v>
      </c>
      <c r="R1004" s="62">
        <f t="shared" si="3727"/>
        <v>0</v>
      </c>
      <c r="S1004" s="62">
        <f t="shared" si="3728"/>
        <v>0</v>
      </c>
      <c r="T1004" s="62">
        <f t="shared" si="3729"/>
        <v>0</v>
      </c>
      <c r="U1004" s="62">
        <f t="shared" si="3730"/>
        <v>0</v>
      </c>
      <c r="V1004" s="62">
        <f t="shared" si="3731"/>
        <v>0</v>
      </c>
      <c r="W1004" s="62">
        <f t="shared" si="3732"/>
        <v>0</v>
      </c>
      <c r="X1004" s="62">
        <f t="shared" si="3733"/>
        <v>0</v>
      </c>
      <c r="Y1004" s="62">
        <f t="shared" si="3734"/>
        <v>0</v>
      </c>
      <c r="Z1004" s="62">
        <f t="shared" si="3735"/>
        <v>0</v>
      </c>
      <c r="AA1004" s="62">
        <f t="shared" si="3736"/>
        <v>0</v>
      </c>
      <c r="AB1004" s="62">
        <f t="shared" si="3737"/>
        <v>0</v>
      </c>
      <c r="AC1004" s="62">
        <f t="shared" si="3738"/>
        <v>0</v>
      </c>
      <c r="AD1004" s="62">
        <f t="shared" si="3739"/>
        <v>0</v>
      </c>
      <c r="AE1004" s="62">
        <f t="shared" si="3740"/>
        <v>12757235.68</v>
      </c>
      <c r="AF1004" s="50"/>
      <c r="AG1004" s="50"/>
      <c r="AH1004" s="50"/>
      <c r="AI1004" s="50"/>
      <c r="AJ1004" s="50"/>
      <c r="AK1004" s="51"/>
      <c r="AL1004" s="50"/>
      <c r="AM1004" s="51"/>
      <c r="AN1004" s="50"/>
    </row>
    <row r="1005" spans="1:40" ht="15.75" outlineLevel="6">
      <c r="A1005" s="59" t="s">
        <v>91</v>
      </c>
      <c r="B1005" s="60" t="s">
        <v>701</v>
      </c>
      <c r="C1005" s="60" t="s">
        <v>384</v>
      </c>
      <c r="D1005" s="60" t="s">
        <v>727</v>
      </c>
      <c r="E1005" s="60" t="s">
        <v>145</v>
      </c>
      <c r="F1005" s="61"/>
      <c r="G1005" s="61"/>
      <c r="H1005" s="61"/>
      <c r="I1005" s="61"/>
      <c r="J1005" s="61"/>
      <c r="K1005" s="61"/>
      <c r="L1005" s="61"/>
      <c r="M1005" s="62">
        <v>13202280</v>
      </c>
      <c r="N1005" s="62">
        <v>13209195.79</v>
      </c>
      <c r="O1005" s="62"/>
      <c r="P1005" s="62"/>
      <c r="Q1005" s="62"/>
      <c r="R1005" s="62"/>
      <c r="S1005" s="62"/>
      <c r="T1005" s="62"/>
      <c r="U1005" s="62"/>
      <c r="V1005" s="62"/>
      <c r="W1005" s="62"/>
      <c r="X1005" s="62"/>
      <c r="Y1005" s="62"/>
      <c r="Z1005" s="62"/>
      <c r="AA1005" s="62"/>
      <c r="AB1005" s="62"/>
      <c r="AC1005" s="62"/>
      <c r="AD1005" s="62"/>
      <c r="AE1005" s="62">
        <v>12757235.68</v>
      </c>
      <c r="AF1005" s="50"/>
      <c r="AG1005" s="50"/>
      <c r="AH1005" s="50"/>
      <c r="AI1005" s="50"/>
      <c r="AJ1005" s="50"/>
      <c r="AK1005" s="51"/>
      <c r="AL1005" s="50"/>
      <c r="AM1005" s="51"/>
      <c r="AN1005" s="50"/>
    </row>
    <row r="1006" spans="1:40" ht="74.25" outlineLevel="7">
      <c r="A1006" s="59" t="s">
        <v>728</v>
      </c>
      <c r="B1006" s="60" t="s">
        <v>701</v>
      </c>
      <c r="C1006" s="60" t="s">
        <v>384</v>
      </c>
      <c r="D1006" s="60" t="s">
        <v>729</v>
      </c>
      <c r="E1006" s="60"/>
      <c r="F1006" s="61" t="s">
        <v>18</v>
      </c>
      <c r="G1006" s="61"/>
      <c r="H1006" s="61"/>
      <c r="I1006" s="61"/>
      <c r="J1006" s="61"/>
      <c r="K1006" s="61"/>
      <c r="L1006" s="61"/>
      <c r="M1006" s="62">
        <f aca="true" t="shared" si="3741" ref="M1006:M1007">M1007</f>
        <v>105263158</v>
      </c>
      <c r="N1006" s="62">
        <f aca="true" t="shared" si="3742" ref="N1006:N1007">N1007</f>
        <v>105263158</v>
      </c>
      <c r="O1006" s="62">
        <f aca="true" t="shared" si="3743" ref="O1006:O1007">O1007</f>
        <v>0</v>
      </c>
      <c r="P1006" s="62">
        <f aca="true" t="shared" si="3744" ref="P1006:P1007">P1007</f>
        <v>0</v>
      </c>
      <c r="Q1006" s="62">
        <f aca="true" t="shared" si="3745" ref="Q1006:Q1007">Q1007</f>
        <v>0</v>
      </c>
      <c r="R1006" s="62">
        <f aca="true" t="shared" si="3746" ref="R1006:R1007">R1007</f>
        <v>0</v>
      </c>
      <c r="S1006" s="62">
        <f aca="true" t="shared" si="3747" ref="S1006:S1007">S1007</f>
        <v>0</v>
      </c>
      <c r="T1006" s="62">
        <f aca="true" t="shared" si="3748" ref="T1006:T1007">T1007</f>
        <v>0</v>
      </c>
      <c r="U1006" s="62">
        <f aca="true" t="shared" si="3749" ref="U1006:U1007">U1007</f>
        <v>0</v>
      </c>
      <c r="V1006" s="62">
        <f aca="true" t="shared" si="3750" ref="V1006:V1007">V1007</f>
        <v>0</v>
      </c>
      <c r="W1006" s="62">
        <f aca="true" t="shared" si="3751" ref="W1006:W1007">W1007</f>
        <v>0</v>
      </c>
      <c r="X1006" s="62">
        <f aca="true" t="shared" si="3752" ref="X1006:X1007">X1007</f>
        <v>0</v>
      </c>
      <c r="Y1006" s="62">
        <f aca="true" t="shared" si="3753" ref="Y1006:Y1007">Y1007</f>
        <v>0</v>
      </c>
      <c r="Z1006" s="62">
        <f aca="true" t="shared" si="3754" ref="Z1006:Z1007">Z1007</f>
        <v>0</v>
      </c>
      <c r="AA1006" s="62">
        <f aca="true" t="shared" si="3755" ref="AA1006:AA1007">AA1007</f>
        <v>0</v>
      </c>
      <c r="AB1006" s="62">
        <f aca="true" t="shared" si="3756" ref="AB1006:AB1007">AB1007</f>
        <v>0</v>
      </c>
      <c r="AC1006" s="62">
        <f aca="true" t="shared" si="3757" ref="AC1006:AC1007">AC1007</f>
        <v>0</v>
      </c>
      <c r="AD1006" s="62">
        <f aca="true" t="shared" si="3758" ref="AD1006:AD1007">AD1007</f>
        <v>0</v>
      </c>
      <c r="AE1006" s="62">
        <f aca="true" t="shared" si="3759" ref="AE1006:AE1007">AE1007</f>
        <v>105263098.26</v>
      </c>
      <c r="AF1006" s="50">
        <v>0</v>
      </c>
      <c r="AG1006" s="50">
        <v>0</v>
      </c>
      <c r="AH1006" s="50">
        <v>468739.88</v>
      </c>
      <c r="AI1006" s="50">
        <v>2.12</v>
      </c>
      <c r="AJ1006" s="50">
        <v>11358</v>
      </c>
      <c r="AK1006" s="51">
        <v>0.9763424286606956</v>
      </c>
      <c r="AL1006" s="50">
        <v>0</v>
      </c>
      <c r="AM1006" s="51">
        <v>0</v>
      </c>
      <c r="AN1006" s="50">
        <v>0</v>
      </c>
    </row>
    <row r="1007" spans="1:40" ht="26.25" outlineLevel="7">
      <c r="A1007" s="59" t="s">
        <v>444</v>
      </c>
      <c r="B1007" s="60" t="s">
        <v>701</v>
      </c>
      <c r="C1007" s="60" t="s">
        <v>384</v>
      </c>
      <c r="D1007" s="60" t="s">
        <v>729</v>
      </c>
      <c r="E1007" s="60" t="s">
        <v>100</v>
      </c>
      <c r="F1007" s="61" t="s">
        <v>18</v>
      </c>
      <c r="G1007" s="61"/>
      <c r="H1007" s="61"/>
      <c r="I1007" s="61"/>
      <c r="J1007" s="61"/>
      <c r="K1007" s="61"/>
      <c r="L1007" s="61"/>
      <c r="M1007" s="62">
        <f t="shared" si="3741"/>
        <v>105263158</v>
      </c>
      <c r="N1007" s="62">
        <f t="shared" si="3742"/>
        <v>105263158</v>
      </c>
      <c r="O1007" s="62">
        <f t="shared" si="3743"/>
        <v>0</v>
      </c>
      <c r="P1007" s="62">
        <f t="shared" si="3744"/>
        <v>0</v>
      </c>
      <c r="Q1007" s="62">
        <f t="shared" si="3745"/>
        <v>0</v>
      </c>
      <c r="R1007" s="62">
        <f t="shared" si="3746"/>
        <v>0</v>
      </c>
      <c r="S1007" s="62">
        <f t="shared" si="3747"/>
        <v>0</v>
      </c>
      <c r="T1007" s="62">
        <f t="shared" si="3748"/>
        <v>0</v>
      </c>
      <c r="U1007" s="62">
        <f t="shared" si="3749"/>
        <v>0</v>
      </c>
      <c r="V1007" s="62">
        <f t="shared" si="3750"/>
        <v>0</v>
      </c>
      <c r="W1007" s="62">
        <f t="shared" si="3751"/>
        <v>0</v>
      </c>
      <c r="X1007" s="62">
        <f t="shared" si="3752"/>
        <v>0</v>
      </c>
      <c r="Y1007" s="62">
        <f t="shared" si="3753"/>
        <v>0</v>
      </c>
      <c r="Z1007" s="62">
        <f t="shared" si="3754"/>
        <v>0</v>
      </c>
      <c r="AA1007" s="62">
        <f t="shared" si="3755"/>
        <v>0</v>
      </c>
      <c r="AB1007" s="62">
        <f t="shared" si="3756"/>
        <v>0</v>
      </c>
      <c r="AC1007" s="62">
        <f t="shared" si="3757"/>
        <v>0</v>
      </c>
      <c r="AD1007" s="62">
        <f t="shared" si="3758"/>
        <v>0</v>
      </c>
      <c r="AE1007" s="62">
        <f t="shared" si="3759"/>
        <v>105263098.26</v>
      </c>
      <c r="AF1007" s="50">
        <v>0</v>
      </c>
      <c r="AG1007" s="50">
        <v>0</v>
      </c>
      <c r="AH1007" s="50">
        <v>0</v>
      </c>
      <c r="AI1007" s="50">
        <v>0</v>
      </c>
      <c r="AJ1007" s="50">
        <v>2900</v>
      </c>
      <c r="AK1007" s="51">
        <v>0</v>
      </c>
      <c r="AL1007" s="50">
        <v>0</v>
      </c>
      <c r="AM1007" s="51">
        <v>0</v>
      </c>
      <c r="AN1007" s="50">
        <v>0</v>
      </c>
    </row>
    <row r="1008" spans="1:40" ht="15.75" outlineLevel="7">
      <c r="A1008" s="59" t="s">
        <v>451</v>
      </c>
      <c r="B1008" s="60" t="s">
        <v>701</v>
      </c>
      <c r="C1008" s="60" t="s">
        <v>384</v>
      </c>
      <c r="D1008" s="60" t="s">
        <v>729</v>
      </c>
      <c r="E1008" s="60" t="s">
        <v>145</v>
      </c>
      <c r="F1008" s="61" t="s">
        <v>18</v>
      </c>
      <c r="G1008" s="61"/>
      <c r="H1008" s="61"/>
      <c r="I1008" s="61"/>
      <c r="J1008" s="61"/>
      <c r="K1008" s="61"/>
      <c r="L1008" s="61"/>
      <c r="M1008" s="62">
        <v>105263158</v>
      </c>
      <c r="N1008" s="62">
        <v>105263158</v>
      </c>
      <c r="O1008" s="63"/>
      <c r="P1008" s="63"/>
      <c r="Q1008" s="63"/>
      <c r="R1008" s="63"/>
      <c r="S1008" s="63"/>
      <c r="T1008" s="63"/>
      <c r="U1008" s="63"/>
      <c r="V1008" s="63"/>
      <c r="W1008" s="63"/>
      <c r="X1008" s="63"/>
      <c r="Y1008" s="63"/>
      <c r="Z1008" s="63"/>
      <c r="AA1008" s="63"/>
      <c r="AB1008" s="63"/>
      <c r="AC1008" s="63"/>
      <c r="AD1008" s="63"/>
      <c r="AE1008" s="62">
        <v>105263098.26</v>
      </c>
      <c r="AF1008" s="50">
        <v>0</v>
      </c>
      <c r="AG1008" s="50">
        <v>0</v>
      </c>
      <c r="AH1008" s="50">
        <v>0</v>
      </c>
      <c r="AI1008" s="50">
        <v>0</v>
      </c>
      <c r="AJ1008" s="50">
        <v>2900</v>
      </c>
      <c r="AK1008" s="51">
        <v>0</v>
      </c>
      <c r="AL1008" s="50">
        <v>0</v>
      </c>
      <c r="AM1008" s="51">
        <v>0</v>
      </c>
      <c r="AN1008" s="50">
        <v>0</v>
      </c>
    </row>
    <row r="1009" spans="1:40" ht="38.25" outlineLevel="6">
      <c r="A1009" s="59" t="s">
        <v>730</v>
      </c>
      <c r="B1009" s="60" t="s">
        <v>701</v>
      </c>
      <c r="C1009" s="60" t="s">
        <v>384</v>
      </c>
      <c r="D1009" s="60" t="s">
        <v>731</v>
      </c>
      <c r="E1009" s="60"/>
      <c r="F1009" s="61" t="s">
        <v>18</v>
      </c>
      <c r="G1009" s="61"/>
      <c r="H1009" s="61"/>
      <c r="I1009" s="61"/>
      <c r="J1009" s="61"/>
      <c r="K1009" s="61"/>
      <c r="L1009" s="61"/>
      <c r="M1009" s="62">
        <f>M1010+M1014</f>
        <v>65409830</v>
      </c>
      <c r="N1009" s="62">
        <f>N1010+N1014</f>
        <v>65409830</v>
      </c>
      <c r="O1009" s="62">
        <f>O1010+O1014</f>
        <v>0</v>
      </c>
      <c r="P1009" s="62">
        <f>P1010+P1014</f>
        <v>0</v>
      </c>
      <c r="Q1009" s="62">
        <f>Q1010+Q1014</f>
        <v>0</v>
      </c>
      <c r="R1009" s="62">
        <f>R1010+R1014</f>
        <v>0</v>
      </c>
      <c r="S1009" s="62">
        <f>S1010+S1014</f>
        <v>0</v>
      </c>
      <c r="T1009" s="62">
        <f>T1010+T1014</f>
        <v>0</v>
      </c>
      <c r="U1009" s="62">
        <f>U1010+U1014</f>
        <v>0</v>
      </c>
      <c r="V1009" s="62">
        <f>V1010+V1014</f>
        <v>0</v>
      </c>
      <c r="W1009" s="62">
        <f>W1010+W1014</f>
        <v>0</v>
      </c>
      <c r="X1009" s="62">
        <f>X1010+X1014</f>
        <v>0</v>
      </c>
      <c r="Y1009" s="62">
        <f>Y1010+Y1014</f>
        <v>0</v>
      </c>
      <c r="Z1009" s="62">
        <f>Z1010+Z1014</f>
        <v>0</v>
      </c>
      <c r="AA1009" s="62">
        <f>AA1010+AA1014</f>
        <v>0</v>
      </c>
      <c r="AB1009" s="62">
        <f>AB1010+AB1014</f>
        <v>0</v>
      </c>
      <c r="AC1009" s="62">
        <f>AC1010+AC1014</f>
        <v>0</v>
      </c>
      <c r="AD1009" s="62">
        <f>AD1010+AD1014</f>
        <v>0</v>
      </c>
      <c r="AE1009" s="62">
        <f>AE1010+AE1014</f>
        <v>53951855.47</v>
      </c>
      <c r="AF1009" s="50">
        <v>0</v>
      </c>
      <c r="AG1009" s="50">
        <v>0</v>
      </c>
      <c r="AH1009" s="50">
        <v>450000</v>
      </c>
      <c r="AI1009" s="50">
        <v>0</v>
      </c>
      <c r="AJ1009" s="50">
        <v>50000</v>
      </c>
      <c r="AK1009" s="51">
        <v>0.9</v>
      </c>
      <c r="AL1009" s="50">
        <v>0</v>
      </c>
      <c r="AM1009" s="51">
        <v>0</v>
      </c>
      <c r="AN1009" s="50">
        <v>0</v>
      </c>
    </row>
    <row r="1010" spans="1:40" ht="38.25" outlineLevel="7">
      <c r="A1010" s="59" t="s">
        <v>732</v>
      </c>
      <c r="B1010" s="60" t="s">
        <v>701</v>
      </c>
      <c r="C1010" s="60" t="s">
        <v>384</v>
      </c>
      <c r="D1010" s="60" t="s">
        <v>733</v>
      </c>
      <c r="E1010" s="60"/>
      <c r="F1010" s="61" t="s">
        <v>18</v>
      </c>
      <c r="G1010" s="61"/>
      <c r="H1010" s="61"/>
      <c r="I1010" s="61"/>
      <c r="J1010" s="61"/>
      <c r="K1010" s="61"/>
      <c r="L1010" s="61"/>
      <c r="M1010" s="62">
        <f>M1011</f>
        <v>35525740</v>
      </c>
      <c r="N1010" s="62">
        <f>N1011</f>
        <v>35525740</v>
      </c>
      <c r="O1010" s="62">
        <f>O1011</f>
        <v>0</v>
      </c>
      <c r="P1010" s="62">
        <f>P1011</f>
        <v>0</v>
      </c>
      <c r="Q1010" s="62">
        <f>Q1011</f>
        <v>0</v>
      </c>
      <c r="R1010" s="62">
        <f>R1011</f>
        <v>0</v>
      </c>
      <c r="S1010" s="62">
        <f>S1011</f>
        <v>0</v>
      </c>
      <c r="T1010" s="62">
        <f>T1011</f>
        <v>0</v>
      </c>
      <c r="U1010" s="62">
        <f>U1011</f>
        <v>0</v>
      </c>
      <c r="V1010" s="62">
        <f>V1011</f>
        <v>0</v>
      </c>
      <c r="W1010" s="62">
        <f>W1011</f>
        <v>0</v>
      </c>
      <c r="X1010" s="62">
        <f>X1011</f>
        <v>0</v>
      </c>
      <c r="Y1010" s="62">
        <f>Y1011</f>
        <v>0</v>
      </c>
      <c r="Z1010" s="62">
        <f>Z1011</f>
        <v>0</v>
      </c>
      <c r="AA1010" s="62">
        <f>AA1011</f>
        <v>0</v>
      </c>
      <c r="AB1010" s="62">
        <f>AB1011</f>
        <v>0</v>
      </c>
      <c r="AC1010" s="62">
        <f>AC1011</f>
        <v>0</v>
      </c>
      <c r="AD1010" s="62">
        <f>AD1011</f>
        <v>0</v>
      </c>
      <c r="AE1010" s="62">
        <f>AE1011</f>
        <v>28960163.47</v>
      </c>
      <c r="AF1010" s="50">
        <v>0</v>
      </c>
      <c r="AG1010" s="50">
        <v>0</v>
      </c>
      <c r="AH1010" s="50">
        <v>450000</v>
      </c>
      <c r="AI1010" s="50">
        <v>0</v>
      </c>
      <c r="AJ1010" s="50">
        <v>50000</v>
      </c>
      <c r="AK1010" s="51">
        <v>0.9</v>
      </c>
      <c r="AL1010" s="50">
        <v>0</v>
      </c>
      <c r="AM1010" s="51">
        <v>0</v>
      </c>
      <c r="AN1010" s="50">
        <v>0</v>
      </c>
    </row>
    <row r="1011" spans="1:40" ht="26.25" outlineLevel="7">
      <c r="A1011" s="59" t="s">
        <v>444</v>
      </c>
      <c r="B1011" s="60" t="s">
        <v>701</v>
      </c>
      <c r="C1011" s="60" t="s">
        <v>384</v>
      </c>
      <c r="D1011" s="60" t="s">
        <v>733</v>
      </c>
      <c r="E1011" s="60" t="s">
        <v>100</v>
      </c>
      <c r="F1011" s="61" t="s">
        <v>18</v>
      </c>
      <c r="G1011" s="61"/>
      <c r="H1011" s="61"/>
      <c r="I1011" s="61"/>
      <c r="J1011" s="61"/>
      <c r="K1011" s="61"/>
      <c r="L1011" s="61"/>
      <c r="M1011" s="62">
        <f>M1012+M1013</f>
        <v>35525740</v>
      </c>
      <c r="N1011" s="62">
        <f>N1012+N1013</f>
        <v>35525740</v>
      </c>
      <c r="O1011" s="62">
        <f>O1012+O1013</f>
        <v>0</v>
      </c>
      <c r="P1011" s="62">
        <f>P1012+P1013</f>
        <v>0</v>
      </c>
      <c r="Q1011" s="62">
        <f>Q1012+Q1013</f>
        <v>0</v>
      </c>
      <c r="R1011" s="62">
        <f>R1012+R1013</f>
        <v>0</v>
      </c>
      <c r="S1011" s="62">
        <f>S1012+S1013</f>
        <v>0</v>
      </c>
      <c r="T1011" s="62">
        <f>T1012+T1013</f>
        <v>0</v>
      </c>
      <c r="U1011" s="62">
        <f>U1012+U1013</f>
        <v>0</v>
      </c>
      <c r="V1011" s="62">
        <f>V1012+V1013</f>
        <v>0</v>
      </c>
      <c r="W1011" s="62">
        <f>W1012+W1013</f>
        <v>0</v>
      </c>
      <c r="X1011" s="62">
        <f>X1012+X1013</f>
        <v>0</v>
      </c>
      <c r="Y1011" s="62">
        <f>Y1012+Y1013</f>
        <v>0</v>
      </c>
      <c r="Z1011" s="62">
        <f>Z1012+Z1013</f>
        <v>0</v>
      </c>
      <c r="AA1011" s="62">
        <f>AA1012+AA1013</f>
        <v>0</v>
      </c>
      <c r="AB1011" s="62">
        <f>AB1012+AB1013</f>
        <v>0</v>
      </c>
      <c r="AC1011" s="62">
        <f>AC1012+AC1013</f>
        <v>0</v>
      </c>
      <c r="AD1011" s="62">
        <f>AD1012+AD1013</f>
        <v>0</v>
      </c>
      <c r="AE1011" s="62">
        <f>AE1012+AE1013</f>
        <v>28960163.47</v>
      </c>
      <c r="AF1011" s="50">
        <v>0</v>
      </c>
      <c r="AG1011" s="50">
        <v>0</v>
      </c>
      <c r="AH1011" s="50">
        <v>450000</v>
      </c>
      <c r="AI1011" s="50">
        <v>0</v>
      </c>
      <c r="AJ1011" s="50">
        <v>50000</v>
      </c>
      <c r="AK1011" s="51">
        <v>0.9</v>
      </c>
      <c r="AL1011" s="50">
        <v>0</v>
      </c>
      <c r="AM1011" s="51">
        <v>0</v>
      </c>
      <c r="AN1011" s="50">
        <v>0</v>
      </c>
    </row>
    <row r="1012" spans="1:40" ht="15.75" outlineLevel="6">
      <c r="A1012" s="59" t="s">
        <v>451</v>
      </c>
      <c r="B1012" s="60" t="s">
        <v>701</v>
      </c>
      <c r="C1012" s="60" t="s">
        <v>384</v>
      </c>
      <c r="D1012" s="60" t="s">
        <v>733</v>
      </c>
      <c r="E1012" s="60" t="s">
        <v>145</v>
      </c>
      <c r="F1012" s="61" t="s">
        <v>18</v>
      </c>
      <c r="G1012" s="61"/>
      <c r="H1012" s="61"/>
      <c r="I1012" s="61"/>
      <c r="J1012" s="61"/>
      <c r="K1012" s="61"/>
      <c r="L1012" s="61"/>
      <c r="M1012" s="62">
        <v>34225740</v>
      </c>
      <c r="N1012" s="62">
        <v>34225740</v>
      </c>
      <c r="O1012" s="62"/>
      <c r="P1012" s="62"/>
      <c r="Q1012" s="62"/>
      <c r="R1012" s="62"/>
      <c r="S1012" s="62"/>
      <c r="T1012" s="62"/>
      <c r="U1012" s="62"/>
      <c r="V1012" s="62"/>
      <c r="W1012" s="62"/>
      <c r="X1012" s="62"/>
      <c r="Y1012" s="62"/>
      <c r="Z1012" s="62"/>
      <c r="AA1012" s="62"/>
      <c r="AB1012" s="62"/>
      <c r="AC1012" s="62"/>
      <c r="AD1012" s="62"/>
      <c r="AE1012" s="62">
        <v>27796447.25</v>
      </c>
      <c r="AF1012" s="50">
        <v>0</v>
      </c>
      <c r="AG1012" s="50">
        <v>0</v>
      </c>
      <c r="AH1012" s="50">
        <v>298000</v>
      </c>
      <c r="AI1012" s="50">
        <v>0</v>
      </c>
      <c r="AJ1012" s="50">
        <v>2000</v>
      </c>
      <c r="AK1012" s="51">
        <v>0.9933333333333333</v>
      </c>
      <c r="AL1012" s="50">
        <v>0</v>
      </c>
      <c r="AM1012" s="51">
        <v>0</v>
      </c>
      <c r="AN1012" s="50">
        <v>0</v>
      </c>
    </row>
    <row r="1013" spans="1:40" ht="38.25" outlineLevel="7">
      <c r="A1013" s="59" t="s">
        <v>705</v>
      </c>
      <c r="B1013" s="60" t="s">
        <v>701</v>
      </c>
      <c r="C1013" s="60" t="s">
        <v>384</v>
      </c>
      <c r="D1013" s="60" t="s">
        <v>733</v>
      </c>
      <c r="E1013" s="60" t="s">
        <v>102</v>
      </c>
      <c r="F1013" s="61" t="s">
        <v>18</v>
      </c>
      <c r="G1013" s="61"/>
      <c r="H1013" s="61"/>
      <c r="I1013" s="61"/>
      <c r="J1013" s="61"/>
      <c r="K1013" s="61"/>
      <c r="L1013" s="61"/>
      <c r="M1013" s="62">
        <v>1300000</v>
      </c>
      <c r="N1013" s="62">
        <v>1300000</v>
      </c>
      <c r="O1013" s="62"/>
      <c r="P1013" s="62"/>
      <c r="Q1013" s="62"/>
      <c r="R1013" s="62"/>
      <c r="S1013" s="62"/>
      <c r="T1013" s="62"/>
      <c r="U1013" s="62"/>
      <c r="V1013" s="62"/>
      <c r="W1013" s="62"/>
      <c r="X1013" s="62"/>
      <c r="Y1013" s="62"/>
      <c r="Z1013" s="62"/>
      <c r="AA1013" s="62"/>
      <c r="AB1013" s="62"/>
      <c r="AC1013" s="62"/>
      <c r="AD1013" s="62"/>
      <c r="AE1013" s="62">
        <v>1163716.22</v>
      </c>
      <c r="AF1013" s="50">
        <v>0</v>
      </c>
      <c r="AG1013" s="50">
        <v>0</v>
      </c>
      <c r="AH1013" s="50">
        <v>298000</v>
      </c>
      <c r="AI1013" s="50">
        <v>0</v>
      </c>
      <c r="AJ1013" s="50">
        <v>2000</v>
      </c>
      <c r="AK1013" s="51">
        <v>0.9933333333333333</v>
      </c>
      <c r="AL1013" s="50">
        <v>0</v>
      </c>
      <c r="AM1013" s="51">
        <v>0</v>
      </c>
      <c r="AN1013" s="50">
        <v>0</v>
      </c>
    </row>
    <row r="1014" spans="1:40" ht="50.25" outlineLevel="7">
      <c r="A1014" s="59" t="s">
        <v>734</v>
      </c>
      <c r="B1014" s="60" t="s">
        <v>701</v>
      </c>
      <c r="C1014" s="60" t="s">
        <v>384</v>
      </c>
      <c r="D1014" s="60" t="s">
        <v>735</v>
      </c>
      <c r="E1014" s="60"/>
      <c r="F1014" s="61"/>
      <c r="G1014" s="61"/>
      <c r="H1014" s="61"/>
      <c r="I1014" s="61"/>
      <c r="J1014" s="61"/>
      <c r="K1014" s="61"/>
      <c r="L1014" s="61"/>
      <c r="M1014" s="62">
        <f aca="true" t="shared" si="3760" ref="M1014:M1015">M1015</f>
        <v>29884090</v>
      </c>
      <c r="N1014" s="62">
        <f aca="true" t="shared" si="3761" ref="N1014:N1015">N1015</f>
        <v>29884090</v>
      </c>
      <c r="O1014" s="62">
        <f aca="true" t="shared" si="3762" ref="O1014:O1015">O1015</f>
        <v>0</v>
      </c>
      <c r="P1014" s="62">
        <f aca="true" t="shared" si="3763" ref="P1014:P1015">P1015</f>
        <v>0</v>
      </c>
      <c r="Q1014" s="62">
        <f aca="true" t="shared" si="3764" ref="Q1014:Q1015">Q1015</f>
        <v>0</v>
      </c>
      <c r="R1014" s="62">
        <f aca="true" t="shared" si="3765" ref="R1014:R1015">R1015</f>
        <v>0</v>
      </c>
      <c r="S1014" s="62">
        <f aca="true" t="shared" si="3766" ref="S1014:S1015">S1015</f>
        <v>0</v>
      </c>
      <c r="T1014" s="62">
        <f aca="true" t="shared" si="3767" ref="T1014:T1015">T1015</f>
        <v>0</v>
      </c>
      <c r="U1014" s="62">
        <f aca="true" t="shared" si="3768" ref="U1014:U1015">U1015</f>
        <v>0</v>
      </c>
      <c r="V1014" s="62">
        <f aca="true" t="shared" si="3769" ref="V1014:V1015">V1015</f>
        <v>0</v>
      </c>
      <c r="W1014" s="62">
        <f aca="true" t="shared" si="3770" ref="W1014:W1015">W1015</f>
        <v>0</v>
      </c>
      <c r="X1014" s="62">
        <f aca="true" t="shared" si="3771" ref="X1014:X1015">X1015</f>
        <v>0</v>
      </c>
      <c r="Y1014" s="62">
        <f aca="true" t="shared" si="3772" ref="Y1014:Y1015">Y1015</f>
        <v>0</v>
      </c>
      <c r="Z1014" s="62">
        <f aca="true" t="shared" si="3773" ref="Z1014:Z1015">Z1015</f>
        <v>0</v>
      </c>
      <c r="AA1014" s="62">
        <f aca="true" t="shared" si="3774" ref="AA1014:AA1015">AA1015</f>
        <v>0</v>
      </c>
      <c r="AB1014" s="62">
        <f aca="true" t="shared" si="3775" ref="AB1014:AB1015">AB1015</f>
        <v>0</v>
      </c>
      <c r="AC1014" s="62">
        <f aca="true" t="shared" si="3776" ref="AC1014:AC1015">AC1015</f>
        <v>0</v>
      </c>
      <c r="AD1014" s="62">
        <f aca="true" t="shared" si="3777" ref="AD1014:AD1015">AD1015</f>
        <v>0</v>
      </c>
      <c r="AE1014" s="62">
        <f aca="true" t="shared" si="3778" ref="AE1014:AE1015">AE1015</f>
        <v>24991692</v>
      </c>
      <c r="AF1014" s="50"/>
      <c r="AG1014" s="50"/>
      <c r="AH1014" s="50"/>
      <c r="AI1014" s="50"/>
      <c r="AJ1014" s="50"/>
      <c r="AK1014" s="51"/>
      <c r="AL1014" s="50"/>
      <c r="AM1014" s="51"/>
      <c r="AN1014" s="50"/>
    </row>
    <row r="1015" spans="1:40" ht="26.25" outlineLevel="7">
      <c r="A1015" s="59" t="s">
        <v>90</v>
      </c>
      <c r="B1015" s="60" t="s">
        <v>701</v>
      </c>
      <c r="C1015" s="60" t="s">
        <v>384</v>
      </c>
      <c r="D1015" s="60" t="s">
        <v>735</v>
      </c>
      <c r="E1015" s="60" t="s">
        <v>100</v>
      </c>
      <c r="F1015" s="61"/>
      <c r="G1015" s="61"/>
      <c r="H1015" s="61"/>
      <c r="I1015" s="61"/>
      <c r="J1015" s="61"/>
      <c r="K1015" s="61"/>
      <c r="L1015" s="61"/>
      <c r="M1015" s="62">
        <f t="shared" si="3760"/>
        <v>29884090</v>
      </c>
      <c r="N1015" s="62">
        <f t="shared" si="3761"/>
        <v>29884090</v>
      </c>
      <c r="O1015" s="62">
        <f t="shared" si="3762"/>
        <v>0</v>
      </c>
      <c r="P1015" s="62">
        <f t="shared" si="3763"/>
        <v>0</v>
      </c>
      <c r="Q1015" s="62">
        <f t="shared" si="3764"/>
        <v>0</v>
      </c>
      <c r="R1015" s="62">
        <f t="shared" si="3765"/>
        <v>0</v>
      </c>
      <c r="S1015" s="62">
        <f t="shared" si="3766"/>
        <v>0</v>
      </c>
      <c r="T1015" s="62">
        <f t="shared" si="3767"/>
        <v>0</v>
      </c>
      <c r="U1015" s="62">
        <f t="shared" si="3768"/>
        <v>0</v>
      </c>
      <c r="V1015" s="62">
        <f t="shared" si="3769"/>
        <v>0</v>
      </c>
      <c r="W1015" s="62">
        <f t="shared" si="3770"/>
        <v>0</v>
      </c>
      <c r="X1015" s="62">
        <f t="shared" si="3771"/>
        <v>0</v>
      </c>
      <c r="Y1015" s="62">
        <f t="shared" si="3772"/>
        <v>0</v>
      </c>
      <c r="Z1015" s="62">
        <f t="shared" si="3773"/>
        <v>0</v>
      </c>
      <c r="AA1015" s="62">
        <f t="shared" si="3774"/>
        <v>0</v>
      </c>
      <c r="AB1015" s="62">
        <f t="shared" si="3775"/>
        <v>0</v>
      </c>
      <c r="AC1015" s="62">
        <f t="shared" si="3776"/>
        <v>0</v>
      </c>
      <c r="AD1015" s="62">
        <f t="shared" si="3777"/>
        <v>0</v>
      </c>
      <c r="AE1015" s="62">
        <f t="shared" si="3778"/>
        <v>24991692</v>
      </c>
      <c r="AF1015" s="50"/>
      <c r="AG1015" s="50"/>
      <c r="AH1015" s="50"/>
      <c r="AI1015" s="50"/>
      <c r="AJ1015" s="50"/>
      <c r="AK1015" s="51"/>
      <c r="AL1015" s="50"/>
      <c r="AM1015" s="51"/>
      <c r="AN1015" s="50"/>
    </row>
    <row r="1016" spans="1:40" ht="15.75" outlineLevel="7">
      <c r="A1016" s="59" t="s">
        <v>91</v>
      </c>
      <c r="B1016" s="60" t="s">
        <v>701</v>
      </c>
      <c r="C1016" s="60" t="s">
        <v>384</v>
      </c>
      <c r="D1016" s="60" t="s">
        <v>735</v>
      </c>
      <c r="E1016" s="60" t="s">
        <v>145</v>
      </c>
      <c r="F1016" s="61"/>
      <c r="G1016" s="61"/>
      <c r="H1016" s="61"/>
      <c r="I1016" s="61"/>
      <c r="J1016" s="61"/>
      <c r="K1016" s="61"/>
      <c r="L1016" s="61"/>
      <c r="M1016" s="62">
        <v>29884090</v>
      </c>
      <c r="N1016" s="62">
        <v>29884090</v>
      </c>
      <c r="O1016" s="62"/>
      <c r="P1016" s="62"/>
      <c r="Q1016" s="62"/>
      <c r="R1016" s="62"/>
      <c r="S1016" s="62"/>
      <c r="T1016" s="62"/>
      <c r="U1016" s="62"/>
      <c r="V1016" s="62"/>
      <c r="W1016" s="62"/>
      <c r="X1016" s="62"/>
      <c r="Y1016" s="62"/>
      <c r="Z1016" s="62"/>
      <c r="AA1016" s="62"/>
      <c r="AB1016" s="62"/>
      <c r="AC1016" s="62"/>
      <c r="AD1016" s="62"/>
      <c r="AE1016" s="62">
        <v>24991692</v>
      </c>
      <c r="AF1016" s="50"/>
      <c r="AG1016" s="50"/>
      <c r="AH1016" s="50"/>
      <c r="AI1016" s="50"/>
      <c r="AJ1016" s="50"/>
      <c r="AK1016" s="51"/>
      <c r="AL1016" s="50"/>
      <c r="AM1016" s="51"/>
      <c r="AN1016" s="50"/>
    </row>
    <row r="1017" spans="1:40" ht="15.75" outlineLevel="7">
      <c r="A1017" s="52" t="s">
        <v>528</v>
      </c>
      <c r="B1017" s="53" t="s">
        <v>701</v>
      </c>
      <c r="C1017" s="53" t="s">
        <v>399</v>
      </c>
      <c r="D1017" s="53"/>
      <c r="E1017" s="53"/>
      <c r="F1017" s="54" t="s">
        <v>18</v>
      </c>
      <c r="G1017" s="54"/>
      <c r="H1017" s="54"/>
      <c r="I1017" s="54"/>
      <c r="J1017" s="54"/>
      <c r="K1017" s="54"/>
      <c r="L1017" s="54"/>
      <c r="M1017" s="55">
        <f aca="true" t="shared" si="3779" ref="M1017:M1018">M1018</f>
        <v>132471777.01</v>
      </c>
      <c r="N1017" s="55">
        <f aca="true" t="shared" si="3780" ref="N1017:N1018">N1018</f>
        <v>128168717.00999999</v>
      </c>
      <c r="O1017" s="55">
        <f aca="true" t="shared" si="3781" ref="O1017:O1018">O1018</f>
        <v>0</v>
      </c>
      <c r="P1017" s="55">
        <f aca="true" t="shared" si="3782" ref="P1017:P1018">P1018</f>
        <v>0</v>
      </c>
      <c r="Q1017" s="55">
        <f aca="true" t="shared" si="3783" ref="Q1017:Q1018">Q1018</f>
        <v>0</v>
      </c>
      <c r="R1017" s="55">
        <f aca="true" t="shared" si="3784" ref="R1017:R1018">R1018</f>
        <v>0</v>
      </c>
      <c r="S1017" s="55">
        <f aca="true" t="shared" si="3785" ref="S1017:S1018">S1018</f>
        <v>0</v>
      </c>
      <c r="T1017" s="55">
        <f aca="true" t="shared" si="3786" ref="T1017:T1018">T1018</f>
        <v>0</v>
      </c>
      <c r="U1017" s="55">
        <f aca="true" t="shared" si="3787" ref="U1017:U1018">U1018</f>
        <v>0</v>
      </c>
      <c r="V1017" s="55">
        <f aca="true" t="shared" si="3788" ref="V1017:V1018">V1018</f>
        <v>0</v>
      </c>
      <c r="W1017" s="55">
        <f aca="true" t="shared" si="3789" ref="W1017:W1018">W1018</f>
        <v>0</v>
      </c>
      <c r="X1017" s="55">
        <f aca="true" t="shared" si="3790" ref="X1017:X1018">X1018</f>
        <v>0</v>
      </c>
      <c r="Y1017" s="55">
        <f aca="true" t="shared" si="3791" ref="Y1017:Y1018">Y1018</f>
        <v>0</v>
      </c>
      <c r="Z1017" s="55">
        <f aca="true" t="shared" si="3792" ref="Z1017:Z1018">Z1018</f>
        <v>0</v>
      </c>
      <c r="AA1017" s="55">
        <f aca="true" t="shared" si="3793" ref="AA1017:AA1018">AA1018</f>
        <v>0</v>
      </c>
      <c r="AB1017" s="55">
        <f aca="true" t="shared" si="3794" ref="AB1017:AB1018">AB1018</f>
        <v>0</v>
      </c>
      <c r="AC1017" s="55">
        <f aca="true" t="shared" si="3795" ref="AC1017:AC1018">AC1018</f>
        <v>0</v>
      </c>
      <c r="AD1017" s="55">
        <f aca="true" t="shared" si="3796" ref="AD1017:AD1018">AD1018</f>
        <v>0</v>
      </c>
      <c r="AE1017" s="55">
        <f aca="true" t="shared" si="3797" ref="AE1017:AE1018">AE1018</f>
        <v>126736971.05</v>
      </c>
      <c r="AF1017" s="50">
        <v>0</v>
      </c>
      <c r="AG1017" s="50">
        <v>0</v>
      </c>
      <c r="AH1017" s="50">
        <v>298000</v>
      </c>
      <c r="AI1017" s="50">
        <v>0</v>
      </c>
      <c r="AJ1017" s="50">
        <v>2000</v>
      </c>
      <c r="AK1017" s="51">
        <v>0.9933333333333333</v>
      </c>
      <c r="AL1017" s="50">
        <v>0</v>
      </c>
      <c r="AM1017" s="51">
        <v>0</v>
      </c>
      <c r="AN1017" s="50">
        <v>0</v>
      </c>
    </row>
    <row r="1018" spans="1:40" ht="26.25" outlineLevel="4">
      <c r="A1018" s="59" t="s">
        <v>385</v>
      </c>
      <c r="B1018" s="60" t="s">
        <v>701</v>
      </c>
      <c r="C1018" s="60" t="s">
        <v>399</v>
      </c>
      <c r="D1018" s="60" t="s">
        <v>372</v>
      </c>
      <c r="E1018" s="60"/>
      <c r="F1018" s="61" t="s">
        <v>18</v>
      </c>
      <c r="G1018" s="61"/>
      <c r="H1018" s="61"/>
      <c r="I1018" s="61"/>
      <c r="J1018" s="61"/>
      <c r="K1018" s="61"/>
      <c r="L1018" s="61"/>
      <c r="M1018" s="62">
        <f t="shared" si="3779"/>
        <v>132471777.01</v>
      </c>
      <c r="N1018" s="62">
        <f t="shared" si="3780"/>
        <v>128168717.00999999</v>
      </c>
      <c r="O1018" s="62">
        <f t="shared" si="3781"/>
        <v>0</v>
      </c>
      <c r="P1018" s="62">
        <f t="shared" si="3782"/>
        <v>0</v>
      </c>
      <c r="Q1018" s="62">
        <f t="shared" si="3783"/>
        <v>0</v>
      </c>
      <c r="R1018" s="62">
        <f t="shared" si="3784"/>
        <v>0</v>
      </c>
      <c r="S1018" s="62">
        <f t="shared" si="3785"/>
        <v>0</v>
      </c>
      <c r="T1018" s="62">
        <f t="shared" si="3786"/>
        <v>0</v>
      </c>
      <c r="U1018" s="62">
        <f t="shared" si="3787"/>
        <v>0</v>
      </c>
      <c r="V1018" s="62">
        <f t="shared" si="3788"/>
        <v>0</v>
      </c>
      <c r="W1018" s="62">
        <f t="shared" si="3789"/>
        <v>0</v>
      </c>
      <c r="X1018" s="62">
        <f t="shared" si="3790"/>
        <v>0</v>
      </c>
      <c r="Y1018" s="62">
        <f t="shared" si="3791"/>
        <v>0</v>
      </c>
      <c r="Z1018" s="62">
        <f t="shared" si="3792"/>
        <v>0</v>
      </c>
      <c r="AA1018" s="62">
        <f t="shared" si="3793"/>
        <v>0</v>
      </c>
      <c r="AB1018" s="62">
        <f t="shared" si="3794"/>
        <v>0</v>
      </c>
      <c r="AC1018" s="62">
        <f t="shared" si="3795"/>
        <v>0</v>
      </c>
      <c r="AD1018" s="62">
        <f t="shared" si="3796"/>
        <v>0</v>
      </c>
      <c r="AE1018" s="62">
        <f t="shared" si="3797"/>
        <v>126736971.05</v>
      </c>
      <c r="AF1018" s="50">
        <v>0</v>
      </c>
      <c r="AG1018" s="50">
        <v>0</v>
      </c>
      <c r="AH1018" s="50">
        <v>473954</v>
      </c>
      <c r="AI1018" s="50">
        <v>0</v>
      </c>
      <c r="AJ1018" s="50">
        <v>0</v>
      </c>
      <c r="AK1018" s="51">
        <v>1</v>
      </c>
      <c r="AL1018" s="50">
        <v>0</v>
      </c>
      <c r="AM1018" s="51">
        <v>0</v>
      </c>
      <c r="AN1018" s="50">
        <v>0</v>
      </c>
    </row>
    <row r="1019" spans="1:40" ht="26.25" outlineLevel="5">
      <c r="A1019" s="59" t="s">
        <v>736</v>
      </c>
      <c r="B1019" s="60" t="s">
        <v>701</v>
      </c>
      <c r="C1019" s="60" t="s">
        <v>399</v>
      </c>
      <c r="D1019" s="60" t="s">
        <v>401</v>
      </c>
      <c r="E1019" s="60"/>
      <c r="F1019" s="61" t="s">
        <v>18</v>
      </c>
      <c r="G1019" s="61"/>
      <c r="H1019" s="61"/>
      <c r="I1019" s="61"/>
      <c r="J1019" s="61"/>
      <c r="K1019" s="61"/>
      <c r="L1019" s="61"/>
      <c r="M1019" s="62">
        <f>M1020+M1024+M1028</f>
        <v>132471777.01</v>
      </c>
      <c r="N1019" s="62">
        <f>N1020+N1024+N1028</f>
        <v>128168717.00999999</v>
      </c>
      <c r="O1019" s="62">
        <f>O1020+O1024+O1028</f>
        <v>0</v>
      </c>
      <c r="P1019" s="62">
        <f>P1020+P1024+P1028</f>
        <v>0</v>
      </c>
      <c r="Q1019" s="62">
        <f>Q1020+Q1024+Q1028</f>
        <v>0</v>
      </c>
      <c r="R1019" s="62">
        <f>R1020+R1024+R1028</f>
        <v>0</v>
      </c>
      <c r="S1019" s="62">
        <f>S1020+S1024+S1028</f>
        <v>0</v>
      </c>
      <c r="T1019" s="62">
        <f>T1020+T1024+T1028</f>
        <v>0</v>
      </c>
      <c r="U1019" s="62">
        <f>U1020+U1024+U1028</f>
        <v>0</v>
      </c>
      <c r="V1019" s="62">
        <f>V1020+V1024+V1028</f>
        <v>0</v>
      </c>
      <c r="W1019" s="62">
        <f>W1020+W1024+W1028</f>
        <v>0</v>
      </c>
      <c r="X1019" s="62">
        <f>X1020+X1024+X1028</f>
        <v>0</v>
      </c>
      <c r="Y1019" s="62">
        <f>Y1020+Y1024+Y1028</f>
        <v>0</v>
      </c>
      <c r="Z1019" s="62">
        <f>Z1020+Z1024+Z1028</f>
        <v>0</v>
      </c>
      <c r="AA1019" s="62">
        <f>AA1020+AA1024+AA1028</f>
        <v>0</v>
      </c>
      <c r="AB1019" s="62">
        <f>AB1020+AB1024+AB1028</f>
        <v>0</v>
      </c>
      <c r="AC1019" s="62">
        <f>AC1020+AC1024+AC1028</f>
        <v>0</v>
      </c>
      <c r="AD1019" s="62">
        <f>AD1020+AD1024+AD1028</f>
        <v>0</v>
      </c>
      <c r="AE1019" s="62">
        <f>AE1020+AE1024+AE1028</f>
        <v>126736971.05</v>
      </c>
      <c r="AF1019" s="50">
        <v>0</v>
      </c>
      <c r="AG1019" s="50">
        <v>0</v>
      </c>
      <c r="AH1019" s="50">
        <v>473954</v>
      </c>
      <c r="AI1019" s="50">
        <v>0</v>
      </c>
      <c r="AJ1019" s="50">
        <v>0</v>
      </c>
      <c r="AK1019" s="51">
        <v>1</v>
      </c>
      <c r="AL1019" s="50">
        <v>0</v>
      </c>
      <c r="AM1019" s="51">
        <v>0</v>
      </c>
      <c r="AN1019" s="50">
        <v>0</v>
      </c>
    </row>
    <row r="1020" spans="1:40" ht="26.25" outlineLevel="6">
      <c r="A1020" s="59" t="s">
        <v>737</v>
      </c>
      <c r="B1020" s="60" t="s">
        <v>701</v>
      </c>
      <c r="C1020" s="60" t="s">
        <v>399</v>
      </c>
      <c r="D1020" s="60" t="s">
        <v>738</v>
      </c>
      <c r="E1020" s="60"/>
      <c r="F1020" s="61" t="s">
        <v>18</v>
      </c>
      <c r="G1020" s="61"/>
      <c r="H1020" s="61"/>
      <c r="I1020" s="61"/>
      <c r="J1020" s="61"/>
      <c r="K1020" s="61"/>
      <c r="L1020" s="61"/>
      <c r="M1020" s="62">
        <f>M1021</f>
        <v>56120000</v>
      </c>
      <c r="N1020" s="62">
        <f>N1021</f>
        <v>56120000</v>
      </c>
      <c r="O1020" s="62">
        <f>O1021</f>
        <v>0</v>
      </c>
      <c r="P1020" s="62">
        <f>P1021</f>
        <v>0</v>
      </c>
      <c r="Q1020" s="62">
        <f>Q1021</f>
        <v>0</v>
      </c>
      <c r="R1020" s="62">
        <f>R1021</f>
        <v>0</v>
      </c>
      <c r="S1020" s="62">
        <f>S1021</f>
        <v>0</v>
      </c>
      <c r="T1020" s="62">
        <f>T1021</f>
        <v>0</v>
      </c>
      <c r="U1020" s="62">
        <f>U1021</f>
        <v>0</v>
      </c>
      <c r="V1020" s="62">
        <f>V1021</f>
        <v>0</v>
      </c>
      <c r="W1020" s="62">
        <f>W1021</f>
        <v>0</v>
      </c>
      <c r="X1020" s="62">
        <f>X1021</f>
        <v>0</v>
      </c>
      <c r="Y1020" s="62">
        <f>Y1021</f>
        <v>0</v>
      </c>
      <c r="Z1020" s="62">
        <f>Z1021</f>
        <v>0</v>
      </c>
      <c r="AA1020" s="62">
        <f>AA1021</f>
        <v>0</v>
      </c>
      <c r="AB1020" s="62">
        <f>AB1021</f>
        <v>0</v>
      </c>
      <c r="AC1020" s="62">
        <f>AC1021</f>
        <v>0</v>
      </c>
      <c r="AD1020" s="62">
        <f>AD1021</f>
        <v>0</v>
      </c>
      <c r="AE1020" s="62">
        <f>AE1021</f>
        <v>54922196.2</v>
      </c>
      <c r="AF1020" s="50">
        <v>0</v>
      </c>
      <c r="AG1020" s="50">
        <v>0</v>
      </c>
      <c r="AH1020" s="50">
        <v>473954</v>
      </c>
      <c r="AI1020" s="50">
        <v>0</v>
      </c>
      <c r="AJ1020" s="50">
        <v>0</v>
      </c>
      <c r="AK1020" s="51">
        <v>1</v>
      </c>
      <c r="AL1020" s="50">
        <v>0</v>
      </c>
      <c r="AM1020" s="51">
        <v>0</v>
      </c>
      <c r="AN1020" s="50">
        <v>0</v>
      </c>
    </row>
    <row r="1021" spans="1:40" ht="26.25" outlineLevel="7">
      <c r="A1021" s="59" t="s">
        <v>444</v>
      </c>
      <c r="B1021" s="60" t="s">
        <v>701</v>
      </c>
      <c r="C1021" s="60" t="s">
        <v>399</v>
      </c>
      <c r="D1021" s="60" t="s">
        <v>738</v>
      </c>
      <c r="E1021" s="60" t="s">
        <v>100</v>
      </c>
      <c r="F1021" s="61" t="s">
        <v>18</v>
      </c>
      <c r="G1021" s="61"/>
      <c r="H1021" s="61"/>
      <c r="I1021" s="61"/>
      <c r="J1021" s="61"/>
      <c r="K1021" s="61"/>
      <c r="L1021" s="61"/>
      <c r="M1021" s="62">
        <f>M1022+M1023</f>
        <v>56120000</v>
      </c>
      <c r="N1021" s="62">
        <f>N1022+N1023</f>
        <v>56120000</v>
      </c>
      <c r="O1021" s="62">
        <f>O1022+O1023</f>
        <v>0</v>
      </c>
      <c r="P1021" s="62">
        <f>P1022+P1023</f>
        <v>0</v>
      </c>
      <c r="Q1021" s="62">
        <f>Q1022+Q1023</f>
        <v>0</v>
      </c>
      <c r="R1021" s="62">
        <f>R1022+R1023</f>
        <v>0</v>
      </c>
      <c r="S1021" s="62">
        <f>S1022+S1023</f>
        <v>0</v>
      </c>
      <c r="T1021" s="62">
        <f>T1022+T1023</f>
        <v>0</v>
      </c>
      <c r="U1021" s="62">
        <f>U1022+U1023</f>
        <v>0</v>
      </c>
      <c r="V1021" s="62">
        <f>V1022+V1023</f>
        <v>0</v>
      </c>
      <c r="W1021" s="62">
        <f>W1022+W1023</f>
        <v>0</v>
      </c>
      <c r="X1021" s="62">
        <f>X1022+X1023</f>
        <v>0</v>
      </c>
      <c r="Y1021" s="62">
        <f>Y1022+Y1023</f>
        <v>0</v>
      </c>
      <c r="Z1021" s="62">
        <f>Z1022+Z1023</f>
        <v>0</v>
      </c>
      <c r="AA1021" s="62">
        <f>AA1022+AA1023</f>
        <v>0</v>
      </c>
      <c r="AB1021" s="62">
        <f>AB1022+AB1023</f>
        <v>0</v>
      </c>
      <c r="AC1021" s="62">
        <f>AC1022+AC1023</f>
        <v>0</v>
      </c>
      <c r="AD1021" s="62">
        <f>AD1022+AD1023</f>
        <v>0</v>
      </c>
      <c r="AE1021" s="62">
        <f>AE1022+AE1023</f>
        <v>54922196.2</v>
      </c>
      <c r="AF1021" s="50">
        <v>0</v>
      </c>
      <c r="AG1021" s="50">
        <v>0</v>
      </c>
      <c r="AH1021" s="50">
        <v>473954</v>
      </c>
      <c r="AI1021" s="50">
        <v>0</v>
      </c>
      <c r="AJ1021" s="50">
        <v>0</v>
      </c>
      <c r="AK1021" s="51">
        <v>1</v>
      </c>
      <c r="AL1021" s="50">
        <v>0</v>
      </c>
      <c r="AM1021" s="51">
        <v>0</v>
      </c>
      <c r="AN1021" s="50">
        <v>0</v>
      </c>
    </row>
    <row r="1022" spans="1:40" ht="15.75" outlineLevel="7">
      <c r="A1022" s="59" t="s">
        <v>451</v>
      </c>
      <c r="B1022" s="60" t="s">
        <v>701</v>
      </c>
      <c r="C1022" s="60" t="s">
        <v>399</v>
      </c>
      <c r="D1022" s="60" t="s">
        <v>738</v>
      </c>
      <c r="E1022" s="60" t="s">
        <v>145</v>
      </c>
      <c r="F1022" s="61" t="s">
        <v>18</v>
      </c>
      <c r="G1022" s="61"/>
      <c r="H1022" s="61"/>
      <c r="I1022" s="61"/>
      <c r="J1022" s="61"/>
      <c r="K1022" s="61"/>
      <c r="L1022" s="61"/>
      <c r="M1022" s="62">
        <v>55220000</v>
      </c>
      <c r="N1022" s="62">
        <v>55220000</v>
      </c>
      <c r="O1022" s="62"/>
      <c r="P1022" s="62"/>
      <c r="Q1022" s="62"/>
      <c r="R1022" s="62"/>
      <c r="S1022" s="62"/>
      <c r="T1022" s="62"/>
      <c r="U1022" s="62"/>
      <c r="V1022" s="62"/>
      <c r="W1022" s="62"/>
      <c r="X1022" s="62"/>
      <c r="Y1022" s="62"/>
      <c r="Z1022" s="62"/>
      <c r="AA1022" s="62"/>
      <c r="AB1022" s="62"/>
      <c r="AC1022" s="62"/>
      <c r="AD1022" s="62"/>
      <c r="AE1022" s="62">
        <v>54062693.38</v>
      </c>
      <c r="AF1022" s="50">
        <v>0</v>
      </c>
      <c r="AG1022" s="50">
        <v>0</v>
      </c>
      <c r="AH1022" s="50">
        <v>473954</v>
      </c>
      <c r="AI1022" s="50">
        <v>0</v>
      </c>
      <c r="AJ1022" s="50">
        <v>0</v>
      </c>
      <c r="AK1022" s="51">
        <v>1</v>
      </c>
      <c r="AL1022" s="50">
        <v>0</v>
      </c>
      <c r="AM1022" s="51">
        <v>0</v>
      </c>
      <c r="AN1022" s="50">
        <v>0</v>
      </c>
    </row>
    <row r="1023" spans="1:40" ht="15.75" outlineLevel="2">
      <c r="A1023" s="59" t="s">
        <v>445</v>
      </c>
      <c r="B1023" s="60" t="s">
        <v>701</v>
      </c>
      <c r="C1023" s="60" t="s">
        <v>399</v>
      </c>
      <c r="D1023" s="60" t="s">
        <v>738</v>
      </c>
      <c r="E1023" s="60" t="s">
        <v>340</v>
      </c>
      <c r="F1023" s="61" t="s">
        <v>18</v>
      </c>
      <c r="G1023" s="61"/>
      <c r="H1023" s="61"/>
      <c r="I1023" s="61"/>
      <c r="J1023" s="61"/>
      <c r="K1023" s="61"/>
      <c r="L1023" s="61"/>
      <c r="M1023" s="62">
        <v>900000</v>
      </c>
      <c r="N1023" s="62">
        <v>900000</v>
      </c>
      <c r="O1023" s="62"/>
      <c r="P1023" s="62"/>
      <c r="Q1023" s="62"/>
      <c r="R1023" s="62"/>
      <c r="S1023" s="62"/>
      <c r="T1023" s="62"/>
      <c r="U1023" s="62"/>
      <c r="V1023" s="62"/>
      <c r="W1023" s="62"/>
      <c r="X1023" s="62"/>
      <c r="Y1023" s="62"/>
      <c r="Z1023" s="62"/>
      <c r="AA1023" s="62"/>
      <c r="AB1023" s="62"/>
      <c r="AC1023" s="62"/>
      <c r="AD1023" s="62"/>
      <c r="AE1023" s="62">
        <v>859502.82</v>
      </c>
      <c r="AF1023" s="50">
        <v>0</v>
      </c>
      <c r="AG1023" s="50">
        <v>0</v>
      </c>
      <c r="AH1023" s="50">
        <v>14546706</v>
      </c>
      <c r="AI1023" s="50">
        <v>257364</v>
      </c>
      <c r="AJ1023" s="50">
        <v>0</v>
      </c>
      <c r="AK1023" s="51">
        <v>1</v>
      </c>
      <c r="AL1023" s="50">
        <v>0</v>
      </c>
      <c r="AM1023" s="51">
        <v>0</v>
      </c>
      <c r="AN1023" s="50">
        <v>0</v>
      </c>
    </row>
    <row r="1024" spans="1:40" ht="26.25" outlineLevel="3">
      <c r="A1024" s="59" t="s">
        <v>739</v>
      </c>
      <c r="B1024" s="60" t="s">
        <v>701</v>
      </c>
      <c r="C1024" s="60" t="s">
        <v>399</v>
      </c>
      <c r="D1024" s="60" t="s">
        <v>740</v>
      </c>
      <c r="E1024" s="60"/>
      <c r="F1024" s="61" t="s">
        <v>18</v>
      </c>
      <c r="G1024" s="61"/>
      <c r="H1024" s="61"/>
      <c r="I1024" s="61"/>
      <c r="J1024" s="61"/>
      <c r="K1024" s="61"/>
      <c r="L1024" s="61"/>
      <c r="M1024" s="62">
        <f>M1025</f>
        <v>2254976</v>
      </c>
      <c r="N1024" s="62">
        <f>N1025</f>
        <v>2298442.01</v>
      </c>
      <c r="O1024" s="62">
        <f>O1025</f>
        <v>0</v>
      </c>
      <c r="P1024" s="62">
        <f>P1025</f>
        <v>0</v>
      </c>
      <c r="Q1024" s="62">
        <f>Q1025</f>
        <v>0</v>
      </c>
      <c r="R1024" s="62">
        <f>R1025</f>
        <v>0</v>
      </c>
      <c r="S1024" s="62">
        <f>S1025</f>
        <v>0</v>
      </c>
      <c r="T1024" s="62">
        <f>T1025</f>
        <v>0</v>
      </c>
      <c r="U1024" s="62">
        <f>U1025</f>
        <v>0</v>
      </c>
      <c r="V1024" s="62">
        <f>V1025</f>
        <v>0</v>
      </c>
      <c r="W1024" s="62">
        <f>W1025</f>
        <v>0</v>
      </c>
      <c r="X1024" s="62">
        <f>X1025</f>
        <v>0</v>
      </c>
      <c r="Y1024" s="62">
        <f>Y1025</f>
        <v>0</v>
      </c>
      <c r="Z1024" s="62">
        <f>Z1025</f>
        <v>0</v>
      </c>
      <c r="AA1024" s="62">
        <f>AA1025</f>
        <v>0</v>
      </c>
      <c r="AB1024" s="62">
        <f>AB1025</f>
        <v>0</v>
      </c>
      <c r="AC1024" s="62">
        <f>AC1025</f>
        <v>0</v>
      </c>
      <c r="AD1024" s="62">
        <f>AD1025</f>
        <v>0</v>
      </c>
      <c r="AE1024" s="62">
        <f>AE1025</f>
        <v>2078038</v>
      </c>
      <c r="AF1024" s="50">
        <v>0</v>
      </c>
      <c r="AG1024" s="50">
        <v>0</v>
      </c>
      <c r="AH1024" s="50">
        <v>14546706</v>
      </c>
      <c r="AI1024" s="50">
        <v>257364</v>
      </c>
      <c r="AJ1024" s="50">
        <v>0</v>
      </c>
      <c r="AK1024" s="51">
        <v>1</v>
      </c>
      <c r="AL1024" s="50">
        <v>0</v>
      </c>
      <c r="AM1024" s="51">
        <v>0</v>
      </c>
      <c r="AN1024" s="50">
        <v>0</v>
      </c>
    </row>
    <row r="1025" spans="1:40" ht="26.25" outlineLevel="4">
      <c r="A1025" s="59" t="s">
        <v>444</v>
      </c>
      <c r="B1025" s="60" t="s">
        <v>701</v>
      </c>
      <c r="C1025" s="60" t="s">
        <v>399</v>
      </c>
      <c r="D1025" s="60" t="s">
        <v>740</v>
      </c>
      <c r="E1025" s="60" t="s">
        <v>100</v>
      </c>
      <c r="F1025" s="61" t="s">
        <v>18</v>
      </c>
      <c r="G1025" s="61"/>
      <c r="H1025" s="61"/>
      <c r="I1025" s="61"/>
      <c r="J1025" s="61"/>
      <c r="K1025" s="61"/>
      <c r="L1025" s="61"/>
      <c r="M1025" s="62">
        <f>M1026+M1027</f>
        <v>2254976</v>
      </c>
      <c r="N1025" s="62">
        <f>N1026+N1027</f>
        <v>2298442.01</v>
      </c>
      <c r="O1025" s="62">
        <f>O1026+O1027</f>
        <v>0</v>
      </c>
      <c r="P1025" s="62">
        <f>P1026+P1027</f>
        <v>0</v>
      </c>
      <c r="Q1025" s="62">
        <f>Q1026+Q1027</f>
        <v>0</v>
      </c>
      <c r="R1025" s="62">
        <f>R1026+R1027</f>
        <v>0</v>
      </c>
      <c r="S1025" s="62">
        <f>S1026+S1027</f>
        <v>0</v>
      </c>
      <c r="T1025" s="62">
        <f>T1026+T1027</f>
        <v>0</v>
      </c>
      <c r="U1025" s="62">
        <f>U1026+U1027</f>
        <v>0</v>
      </c>
      <c r="V1025" s="62">
        <f>V1026+V1027</f>
        <v>0</v>
      </c>
      <c r="W1025" s="62">
        <f>W1026+W1027</f>
        <v>0</v>
      </c>
      <c r="X1025" s="62">
        <f>X1026+X1027</f>
        <v>0</v>
      </c>
      <c r="Y1025" s="62">
        <f>Y1026+Y1027</f>
        <v>0</v>
      </c>
      <c r="Z1025" s="62">
        <f>Z1026+Z1027</f>
        <v>0</v>
      </c>
      <c r="AA1025" s="62">
        <f>AA1026+AA1027</f>
        <v>0</v>
      </c>
      <c r="AB1025" s="62">
        <f>AB1026+AB1027</f>
        <v>0</v>
      </c>
      <c r="AC1025" s="62">
        <f>AC1026+AC1027</f>
        <v>0</v>
      </c>
      <c r="AD1025" s="62">
        <f>AD1026+AD1027</f>
        <v>0</v>
      </c>
      <c r="AE1025" s="62">
        <f>AE1026+AE1027</f>
        <v>2078038</v>
      </c>
      <c r="AF1025" s="50">
        <v>0</v>
      </c>
      <c r="AG1025" s="50">
        <v>0</v>
      </c>
      <c r="AH1025" s="50">
        <v>14546706</v>
      </c>
      <c r="AI1025" s="50">
        <v>257364</v>
      </c>
      <c r="AJ1025" s="50">
        <v>0</v>
      </c>
      <c r="AK1025" s="51">
        <v>1</v>
      </c>
      <c r="AL1025" s="50">
        <v>0</v>
      </c>
      <c r="AM1025" s="51">
        <v>0</v>
      </c>
      <c r="AN1025" s="50">
        <v>0</v>
      </c>
    </row>
    <row r="1026" spans="1:40" ht="15.75" outlineLevel="5">
      <c r="A1026" s="59" t="s">
        <v>451</v>
      </c>
      <c r="B1026" s="60" t="s">
        <v>701</v>
      </c>
      <c r="C1026" s="60" t="s">
        <v>399</v>
      </c>
      <c r="D1026" s="60" t="s">
        <v>740</v>
      </c>
      <c r="E1026" s="60" t="s">
        <v>145</v>
      </c>
      <c r="F1026" s="61" t="s">
        <v>18</v>
      </c>
      <c r="G1026" s="61"/>
      <c r="H1026" s="61"/>
      <c r="I1026" s="61"/>
      <c r="J1026" s="61"/>
      <c r="K1026" s="61"/>
      <c r="L1026" s="61"/>
      <c r="M1026" s="62">
        <v>2054976</v>
      </c>
      <c r="N1026" s="62">
        <v>2098442.01</v>
      </c>
      <c r="O1026" s="62"/>
      <c r="P1026" s="62"/>
      <c r="Q1026" s="62"/>
      <c r="R1026" s="62"/>
      <c r="S1026" s="62"/>
      <c r="T1026" s="62"/>
      <c r="U1026" s="62"/>
      <c r="V1026" s="62"/>
      <c r="W1026" s="62"/>
      <c r="X1026" s="62"/>
      <c r="Y1026" s="62"/>
      <c r="Z1026" s="62"/>
      <c r="AA1026" s="62"/>
      <c r="AB1026" s="62"/>
      <c r="AC1026" s="62"/>
      <c r="AD1026" s="62"/>
      <c r="AE1026" s="62">
        <v>1926206</v>
      </c>
      <c r="AF1026" s="50">
        <v>0</v>
      </c>
      <c r="AG1026" s="50">
        <v>0</v>
      </c>
      <c r="AH1026" s="50">
        <v>14546706</v>
      </c>
      <c r="AI1026" s="50">
        <v>257364</v>
      </c>
      <c r="AJ1026" s="50">
        <v>0</v>
      </c>
      <c r="AK1026" s="51">
        <v>1</v>
      </c>
      <c r="AL1026" s="50">
        <v>0</v>
      </c>
      <c r="AM1026" s="51">
        <v>0</v>
      </c>
      <c r="AN1026" s="50">
        <v>0</v>
      </c>
    </row>
    <row r="1027" spans="1:40" ht="15.75" outlineLevel="6">
      <c r="A1027" s="59" t="s">
        <v>445</v>
      </c>
      <c r="B1027" s="60" t="s">
        <v>701</v>
      </c>
      <c r="C1027" s="60" t="s">
        <v>399</v>
      </c>
      <c r="D1027" s="60" t="s">
        <v>740</v>
      </c>
      <c r="E1027" s="60" t="s">
        <v>340</v>
      </c>
      <c r="F1027" s="61" t="s">
        <v>18</v>
      </c>
      <c r="G1027" s="61"/>
      <c r="H1027" s="61"/>
      <c r="I1027" s="61"/>
      <c r="J1027" s="61"/>
      <c r="K1027" s="61"/>
      <c r="L1027" s="61"/>
      <c r="M1027" s="62">
        <v>200000</v>
      </c>
      <c r="N1027" s="62">
        <v>200000</v>
      </c>
      <c r="O1027" s="62"/>
      <c r="P1027" s="62"/>
      <c r="Q1027" s="62"/>
      <c r="R1027" s="62"/>
      <c r="S1027" s="62"/>
      <c r="T1027" s="62"/>
      <c r="U1027" s="62"/>
      <c r="V1027" s="62"/>
      <c r="W1027" s="62"/>
      <c r="X1027" s="62"/>
      <c r="Y1027" s="62"/>
      <c r="Z1027" s="62"/>
      <c r="AA1027" s="62"/>
      <c r="AB1027" s="62"/>
      <c r="AC1027" s="62"/>
      <c r="AD1027" s="62"/>
      <c r="AE1027" s="62">
        <v>151832</v>
      </c>
      <c r="AF1027" s="50">
        <v>0</v>
      </c>
      <c r="AG1027" s="50">
        <v>0</v>
      </c>
      <c r="AH1027" s="50">
        <v>14546706</v>
      </c>
      <c r="AI1027" s="50">
        <v>257364</v>
      </c>
      <c r="AJ1027" s="50">
        <v>0</v>
      </c>
      <c r="AK1027" s="51">
        <v>1</v>
      </c>
      <c r="AL1027" s="50">
        <v>0</v>
      </c>
      <c r="AM1027" s="51">
        <v>0</v>
      </c>
      <c r="AN1027" s="50">
        <v>0</v>
      </c>
    </row>
    <row r="1028" spans="1:40" ht="38.25" outlineLevel="7">
      <c r="A1028" s="59" t="s">
        <v>741</v>
      </c>
      <c r="B1028" s="60" t="s">
        <v>701</v>
      </c>
      <c r="C1028" s="60" t="s">
        <v>399</v>
      </c>
      <c r="D1028" s="60" t="s">
        <v>742</v>
      </c>
      <c r="E1028" s="60"/>
      <c r="F1028" s="61" t="s">
        <v>18</v>
      </c>
      <c r="G1028" s="61"/>
      <c r="H1028" s="61"/>
      <c r="I1028" s="61"/>
      <c r="J1028" s="61"/>
      <c r="K1028" s="61"/>
      <c r="L1028" s="61"/>
      <c r="M1028" s="62">
        <f aca="true" t="shared" si="3798" ref="M1028:M1029">M1029</f>
        <v>74096801.01</v>
      </c>
      <c r="N1028" s="62">
        <f aca="true" t="shared" si="3799" ref="N1028:N1029">N1029</f>
        <v>69750275</v>
      </c>
      <c r="O1028" s="62">
        <f aca="true" t="shared" si="3800" ref="O1028:O1029">O1029</f>
        <v>0</v>
      </c>
      <c r="P1028" s="62">
        <f aca="true" t="shared" si="3801" ref="P1028:P1029">P1029</f>
        <v>0</v>
      </c>
      <c r="Q1028" s="62">
        <f aca="true" t="shared" si="3802" ref="Q1028:Q1029">Q1029</f>
        <v>0</v>
      </c>
      <c r="R1028" s="62">
        <f aca="true" t="shared" si="3803" ref="R1028:R1029">R1029</f>
        <v>0</v>
      </c>
      <c r="S1028" s="62">
        <f aca="true" t="shared" si="3804" ref="S1028:S1029">S1029</f>
        <v>0</v>
      </c>
      <c r="T1028" s="62">
        <f aca="true" t="shared" si="3805" ref="T1028:T1029">T1029</f>
        <v>0</v>
      </c>
      <c r="U1028" s="62">
        <f aca="true" t="shared" si="3806" ref="U1028:U1029">U1029</f>
        <v>0</v>
      </c>
      <c r="V1028" s="62">
        <f aca="true" t="shared" si="3807" ref="V1028:V1029">V1029</f>
        <v>0</v>
      </c>
      <c r="W1028" s="62">
        <f aca="true" t="shared" si="3808" ref="W1028:W1029">W1029</f>
        <v>0</v>
      </c>
      <c r="X1028" s="62">
        <f aca="true" t="shared" si="3809" ref="X1028:X1029">X1029</f>
        <v>0</v>
      </c>
      <c r="Y1028" s="62">
        <f aca="true" t="shared" si="3810" ref="Y1028:Y1029">Y1029</f>
        <v>0</v>
      </c>
      <c r="Z1028" s="62">
        <f aca="true" t="shared" si="3811" ref="Z1028:Z1029">Z1029</f>
        <v>0</v>
      </c>
      <c r="AA1028" s="62">
        <f aca="true" t="shared" si="3812" ref="AA1028:AA1029">AA1029</f>
        <v>0</v>
      </c>
      <c r="AB1028" s="62">
        <f aca="true" t="shared" si="3813" ref="AB1028:AB1029">AB1029</f>
        <v>0</v>
      </c>
      <c r="AC1028" s="62">
        <f aca="true" t="shared" si="3814" ref="AC1028:AC1029">AC1029</f>
        <v>0</v>
      </c>
      <c r="AD1028" s="62">
        <f aca="true" t="shared" si="3815" ref="AD1028:AD1029">AD1029</f>
        <v>0</v>
      </c>
      <c r="AE1028" s="62">
        <f aca="true" t="shared" si="3816" ref="AE1028:AE1029">AE1029</f>
        <v>69736736.85</v>
      </c>
      <c r="AF1028" s="50">
        <v>0</v>
      </c>
      <c r="AG1028" s="50">
        <v>0</v>
      </c>
      <c r="AH1028" s="50">
        <v>14407177.37</v>
      </c>
      <c r="AI1028" s="50">
        <v>252851.63</v>
      </c>
      <c r="AJ1028" s="50">
        <v>0</v>
      </c>
      <c r="AK1028" s="51">
        <v>1</v>
      </c>
      <c r="AL1028" s="50">
        <v>0</v>
      </c>
      <c r="AM1028" s="51">
        <v>0</v>
      </c>
      <c r="AN1028" s="50">
        <v>0</v>
      </c>
    </row>
    <row r="1029" spans="1:40" ht="26.25">
      <c r="A1029" s="59" t="s">
        <v>434</v>
      </c>
      <c r="B1029" s="60" t="s">
        <v>701</v>
      </c>
      <c r="C1029" s="60" t="s">
        <v>399</v>
      </c>
      <c r="D1029" s="60" t="s">
        <v>742</v>
      </c>
      <c r="E1029" s="60" t="s">
        <v>33</v>
      </c>
      <c r="F1029" s="61" t="s">
        <v>18</v>
      </c>
      <c r="G1029" s="61"/>
      <c r="H1029" s="61"/>
      <c r="I1029" s="61"/>
      <c r="J1029" s="61"/>
      <c r="K1029" s="61"/>
      <c r="L1029" s="61"/>
      <c r="M1029" s="62">
        <f t="shared" si="3798"/>
        <v>74096801.01</v>
      </c>
      <c r="N1029" s="62">
        <f t="shared" si="3799"/>
        <v>69750275</v>
      </c>
      <c r="O1029" s="62">
        <f t="shared" si="3800"/>
        <v>0</v>
      </c>
      <c r="P1029" s="62">
        <f t="shared" si="3801"/>
        <v>0</v>
      </c>
      <c r="Q1029" s="62">
        <f t="shared" si="3802"/>
        <v>0</v>
      </c>
      <c r="R1029" s="62">
        <f t="shared" si="3803"/>
        <v>0</v>
      </c>
      <c r="S1029" s="62">
        <f t="shared" si="3804"/>
        <v>0</v>
      </c>
      <c r="T1029" s="62">
        <f t="shared" si="3805"/>
        <v>0</v>
      </c>
      <c r="U1029" s="62">
        <f t="shared" si="3806"/>
        <v>0</v>
      </c>
      <c r="V1029" s="62">
        <f t="shared" si="3807"/>
        <v>0</v>
      </c>
      <c r="W1029" s="62">
        <f t="shared" si="3808"/>
        <v>0</v>
      </c>
      <c r="X1029" s="62">
        <f t="shared" si="3809"/>
        <v>0</v>
      </c>
      <c r="Y1029" s="62">
        <f t="shared" si="3810"/>
        <v>0</v>
      </c>
      <c r="Z1029" s="62">
        <f t="shared" si="3811"/>
        <v>0</v>
      </c>
      <c r="AA1029" s="62">
        <f t="shared" si="3812"/>
        <v>0</v>
      </c>
      <c r="AB1029" s="62">
        <f t="shared" si="3813"/>
        <v>0</v>
      </c>
      <c r="AC1029" s="62">
        <f t="shared" si="3814"/>
        <v>0</v>
      </c>
      <c r="AD1029" s="62">
        <f t="shared" si="3815"/>
        <v>0</v>
      </c>
      <c r="AE1029" s="62">
        <f t="shared" si="3816"/>
        <v>69736736.85</v>
      </c>
      <c r="AF1029" s="50">
        <v>0</v>
      </c>
      <c r="AG1029" s="50">
        <v>0</v>
      </c>
      <c r="AH1029" s="50">
        <v>761158258.44</v>
      </c>
      <c r="AI1029" s="50">
        <v>156799.71</v>
      </c>
      <c r="AJ1029" s="50">
        <v>44035304.27</v>
      </c>
      <c r="AK1029" s="51">
        <v>0.945321556523948</v>
      </c>
      <c r="AL1029" s="50">
        <v>0</v>
      </c>
      <c r="AM1029" s="51">
        <v>0</v>
      </c>
      <c r="AN1029" s="50">
        <v>0</v>
      </c>
    </row>
    <row r="1030" spans="1:40" ht="26.25" outlineLevel="1">
      <c r="A1030" s="59" t="s">
        <v>435</v>
      </c>
      <c r="B1030" s="60" t="s">
        <v>701</v>
      </c>
      <c r="C1030" s="60" t="s">
        <v>399</v>
      </c>
      <c r="D1030" s="60" t="s">
        <v>742</v>
      </c>
      <c r="E1030" s="60" t="s">
        <v>35</v>
      </c>
      <c r="F1030" s="61" t="s">
        <v>18</v>
      </c>
      <c r="G1030" s="61"/>
      <c r="H1030" s="61"/>
      <c r="I1030" s="61"/>
      <c r="J1030" s="61"/>
      <c r="K1030" s="61"/>
      <c r="L1030" s="61"/>
      <c r="M1030" s="62">
        <v>74096801.01</v>
      </c>
      <c r="N1030" s="62">
        <v>69750275</v>
      </c>
      <c r="O1030" s="62"/>
      <c r="P1030" s="62"/>
      <c r="Q1030" s="62"/>
      <c r="R1030" s="62"/>
      <c r="S1030" s="62"/>
      <c r="T1030" s="62"/>
      <c r="U1030" s="62"/>
      <c r="V1030" s="62"/>
      <c r="W1030" s="62"/>
      <c r="X1030" s="62"/>
      <c r="Y1030" s="62"/>
      <c r="Z1030" s="62"/>
      <c r="AA1030" s="62"/>
      <c r="AB1030" s="62"/>
      <c r="AC1030" s="62"/>
      <c r="AD1030" s="62"/>
      <c r="AE1030" s="62">
        <v>69736736.85</v>
      </c>
      <c r="AF1030" s="50">
        <v>0</v>
      </c>
      <c r="AG1030" s="50">
        <v>0</v>
      </c>
      <c r="AH1030" s="50">
        <v>761158258.44</v>
      </c>
      <c r="AI1030" s="50">
        <v>156799.71</v>
      </c>
      <c r="AJ1030" s="50">
        <v>44035304.27</v>
      </c>
      <c r="AK1030" s="51">
        <v>0.945321556523948</v>
      </c>
      <c r="AL1030" s="50">
        <v>0</v>
      </c>
      <c r="AM1030" s="51">
        <v>0</v>
      </c>
      <c r="AN1030" s="50">
        <v>0</v>
      </c>
    </row>
    <row r="1031" spans="1:40" ht="15.75" outlineLevel="2">
      <c r="A1031" s="52" t="s">
        <v>536</v>
      </c>
      <c r="B1031" s="53" t="s">
        <v>701</v>
      </c>
      <c r="C1031" s="53" t="s">
        <v>537</v>
      </c>
      <c r="D1031" s="53"/>
      <c r="E1031" s="53"/>
      <c r="F1031" s="54" t="s">
        <v>18</v>
      </c>
      <c r="G1031" s="54"/>
      <c r="H1031" s="54"/>
      <c r="I1031" s="54"/>
      <c r="J1031" s="54"/>
      <c r="K1031" s="54"/>
      <c r="L1031" s="54"/>
      <c r="M1031" s="55">
        <f aca="true" t="shared" si="3817" ref="M1031:M1033">M1032</f>
        <v>2491741</v>
      </c>
      <c r="N1031" s="55">
        <f aca="true" t="shared" si="3818" ref="N1031:N1033">N1032</f>
        <v>415024</v>
      </c>
      <c r="O1031" s="55">
        <f aca="true" t="shared" si="3819" ref="O1031:O1033">O1032</f>
        <v>150704</v>
      </c>
      <c r="P1031" s="55">
        <f aca="true" t="shared" si="3820" ref="P1031:P1033">P1032</f>
        <v>150704</v>
      </c>
      <c r="Q1031" s="55">
        <f aca="true" t="shared" si="3821" ref="Q1031:Q1033">Q1032</f>
        <v>150704</v>
      </c>
      <c r="R1031" s="55">
        <f aca="true" t="shared" si="3822" ref="R1031:R1033">R1032</f>
        <v>150704</v>
      </c>
      <c r="S1031" s="55">
        <f aca="true" t="shared" si="3823" ref="S1031:S1033">S1032</f>
        <v>150704</v>
      </c>
      <c r="T1031" s="55">
        <f aca="true" t="shared" si="3824" ref="T1031:T1033">T1032</f>
        <v>150704</v>
      </c>
      <c r="U1031" s="55">
        <f aca="true" t="shared" si="3825" ref="U1031:U1033">U1032</f>
        <v>150704</v>
      </c>
      <c r="V1031" s="55">
        <f aca="true" t="shared" si="3826" ref="V1031:V1033">V1032</f>
        <v>150704</v>
      </c>
      <c r="W1031" s="55">
        <f aca="true" t="shared" si="3827" ref="W1031:W1033">W1032</f>
        <v>150704</v>
      </c>
      <c r="X1031" s="55">
        <f aca="true" t="shared" si="3828" ref="X1031:X1033">X1032</f>
        <v>150704</v>
      </c>
      <c r="Y1031" s="55">
        <f aca="true" t="shared" si="3829" ref="Y1031:Y1033">Y1032</f>
        <v>150704</v>
      </c>
      <c r="Z1031" s="55">
        <f aca="true" t="shared" si="3830" ref="Z1031:Z1033">Z1032</f>
        <v>150704</v>
      </c>
      <c r="AA1031" s="55">
        <f aca="true" t="shared" si="3831" ref="AA1031:AA1033">AA1032</f>
        <v>150704</v>
      </c>
      <c r="AB1031" s="55">
        <f aca="true" t="shared" si="3832" ref="AB1031:AB1033">AB1032</f>
        <v>150704</v>
      </c>
      <c r="AC1031" s="55">
        <f aca="true" t="shared" si="3833" ref="AC1031:AC1033">AC1032</f>
        <v>150704</v>
      </c>
      <c r="AD1031" s="55">
        <f aca="true" t="shared" si="3834" ref="AD1031:AD1033">AD1032</f>
        <v>150704</v>
      </c>
      <c r="AE1031" s="55">
        <f aca="true" t="shared" si="3835" ref="AE1031:AE1033">AE1032</f>
        <v>199408</v>
      </c>
      <c r="AF1031" s="50">
        <v>0</v>
      </c>
      <c r="AG1031" s="50">
        <v>0</v>
      </c>
      <c r="AH1031" s="50">
        <v>30523495.88</v>
      </c>
      <c r="AI1031" s="50">
        <v>162.48</v>
      </c>
      <c r="AJ1031" s="50">
        <v>631341.64</v>
      </c>
      <c r="AK1031" s="51">
        <v>0.9797354633285187</v>
      </c>
      <c r="AL1031" s="50">
        <v>0</v>
      </c>
      <c r="AM1031" s="51">
        <v>0</v>
      </c>
      <c r="AN1031" s="50">
        <v>0</v>
      </c>
    </row>
    <row r="1032" spans="1:40" ht="26.25" outlineLevel="3">
      <c r="A1032" s="59" t="s">
        <v>385</v>
      </c>
      <c r="B1032" s="60" t="s">
        <v>701</v>
      </c>
      <c r="C1032" s="60" t="s">
        <v>537</v>
      </c>
      <c r="D1032" s="60" t="s">
        <v>372</v>
      </c>
      <c r="E1032" s="60"/>
      <c r="F1032" s="61" t="s">
        <v>18</v>
      </c>
      <c r="G1032" s="61"/>
      <c r="H1032" s="61"/>
      <c r="I1032" s="61"/>
      <c r="J1032" s="61"/>
      <c r="K1032" s="61"/>
      <c r="L1032" s="61"/>
      <c r="M1032" s="62">
        <f t="shared" si="3817"/>
        <v>2491741</v>
      </c>
      <c r="N1032" s="62">
        <f t="shared" si="3818"/>
        <v>415024</v>
      </c>
      <c r="O1032" s="62">
        <f t="shared" si="3819"/>
        <v>150704</v>
      </c>
      <c r="P1032" s="62">
        <f t="shared" si="3820"/>
        <v>150704</v>
      </c>
      <c r="Q1032" s="62">
        <f t="shared" si="3821"/>
        <v>150704</v>
      </c>
      <c r="R1032" s="62">
        <f t="shared" si="3822"/>
        <v>150704</v>
      </c>
      <c r="S1032" s="62">
        <f t="shared" si="3823"/>
        <v>150704</v>
      </c>
      <c r="T1032" s="62">
        <f t="shared" si="3824"/>
        <v>150704</v>
      </c>
      <c r="U1032" s="62">
        <f t="shared" si="3825"/>
        <v>150704</v>
      </c>
      <c r="V1032" s="62">
        <f t="shared" si="3826"/>
        <v>150704</v>
      </c>
      <c r="W1032" s="62">
        <f t="shared" si="3827"/>
        <v>150704</v>
      </c>
      <c r="X1032" s="62">
        <f t="shared" si="3828"/>
        <v>150704</v>
      </c>
      <c r="Y1032" s="62">
        <f t="shared" si="3829"/>
        <v>150704</v>
      </c>
      <c r="Z1032" s="62">
        <f t="shared" si="3830"/>
        <v>150704</v>
      </c>
      <c r="AA1032" s="62">
        <f t="shared" si="3831"/>
        <v>150704</v>
      </c>
      <c r="AB1032" s="62">
        <f t="shared" si="3832"/>
        <v>150704</v>
      </c>
      <c r="AC1032" s="62">
        <f t="shared" si="3833"/>
        <v>150704</v>
      </c>
      <c r="AD1032" s="62">
        <f t="shared" si="3834"/>
        <v>150704</v>
      </c>
      <c r="AE1032" s="62">
        <f t="shared" si="3835"/>
        <v>199408</v>
      </c>
      <c r="AF1032" s="50">
        <v>0</v>
      </c>
      <c r="AG1032" s="50">
        <v>0</v>
      </c>
      <c r="AH1032" s="50">
        <v>30523495.88</v>
      </c>
      <c r="AI1032" s="50">
        <v>162.48</v>
      </c>
      <c r="AJ1032" s="50">
        <v>631341.64</v>
      </c>
      <c r="AK1032" s="51">
        <v>0.9797354633285187</v>
      </c>
      <c r="AL1032" s="50">
        <v>0</v>
      </c>
      <c r="AM1032" s="51">
        <v>0</v>
      </c>
      <c r="AN1032" s="50">
        <v>0</v>
      </c>
    </row>
    <row r="1033" spans="1:40" ht="26.25" outlineLevel="4">
      <c r="A1033" s="59" t="s">
        <v>743</v>
      </c>
      <c r="B1033" s="60" t="s">
        <v>701</v>
      </c>
      <c r="C1033" s="60" t="s">
        <v>537</v>
      </c>
      <c r="D1033" s="60" t="s">
        <v>744</v>
      </c>
      <c r="E1033" s="60"/>
      <c r="F1033" s="61" t="s">
        <v>18</v>
      </c>
      <c r="G1033" s="61"/>
      <c r="H1033" s="61"/>
      <c r="I1033" s="61"/>
      <c r="J1033" s="61"/>
      <c r="K1033" s="61"/>
      <c r="L1033" s="61"/>
      <c r="M1033" s="62">
        <f t="shared" si="3817"/>
        <v>2491741</v>
      </c>
      <c r="N1033" s="62">
        <f t="shared" si="3818"/>
        <v>415024</v>
      </c>
      <c r="O1033" s="62">
        <f t="shared" si="3819"/>
        <v>150704</v>
      </c>
      <c r="P1033" s="62">
        <f t="shared" si="3820"/>
        <v>150704</v>
      </c>
      <c r="Q1033" s="62">
        <f t="shared" si="3821"/>
        <v>150704</v>
      </c>
      <c r="R1033" s="62">
        <f t="shared" si="3822"/>
        <v>150704</v>
      </c>
      <c r="S1033" s="62">
        <f t="shared" si="3823"/>
        <v>150704</v>
      </c>
      <c r="T1033" s="62">
        <f t="shared" si="3824"/>
        <v>150704</v>
      </c>
      <c r="U1033" s="62">
        <f t="shared" si="3825"/>
        <v>150704</v>
      </c>
      <c r="V1033" s="62">
        <f t="shared" si="3826"/>
        <v>150704</v>
      </c>
      <c r="W1033" s="62">
        <f t="shared" si="3827"/>
        <v>150704</v>
      </c>
      <c r="X1033" s="62">
        <f t="shared" si="3828"/>
        <v>150704</v>
      </c>
      <c r="Y1033" s="62">
        <f t="shared" si="3829"/>
        <v>150704</v>
      </c>
      <c r="Z1033" s="62">
        <f t="shared" si="3830"/>
        <v>150704</v>
      </c>
      <c r="AA1033" s="62">
        <f t="shared" si="3831"/>
        <v>150704</v>
      </c>
      <c r="AB1033" s="62">
        <f t="shared" si="3832"/>
        <v>150704</v>
      </c>
      <c r="AC1033" s="62">
        <f t="shared" si="3833"/>
        <v>150704</v>
      </c>
      <c r="AD1033" s="62">
        <f t="shared" si="3834"/>
        <v>150704</v>
      </c>
      <c r="AE1033" s="62">
        <f t="shared" si="3835"/>
        <v>199408</v>
      </c>
      <c r="AF1033" s="50">
        <v>0</v>
      </c>
      <c r="AG1033" s="50">
        <v>0</v>
      </c>
      <c r="AH1033" s="50">
        <v>30523495.88</v>
      </c>
      <c r="AI1033" s="50">
        <v>162.48</v>
      </c>
      <c r="AJ1033" s="50">
        <v>631341.64</v>
      </c>
      <c r="AK1033" s="51">
        <v>0.9797354633285187</v>
      </c>
      <c r="AL1033" s="50">
        <v>0</v>
      </c>
      <c r="AM1033" s="51">
        <v>0</v>
      </c>
      <c r="AN1033" s="50">
        <v>0</v>
      </c>
    </row>
    <row r="1034" spans="1:40" ht="26.25" outlineLevel="5">
      <c r="A1034" s="59" t="s">
        <v>745</v>
      </c>
      <c r="B1034" s="60" t="s">
        <v>701</v>
      </c>
      <c r="C1034" s="60" t="s">
        <v>537</v>
      </c>
      <c r="D1034" s="60" t="s">
        <v>746</v>
      </c>
      <c r="E1034" s="60"/>
      <c r="F1034" s="61" t="s">
        <v>18</v>
      </c>
      <c r="G1034" s="61"/>
      <c r="H1034" s="61"/>
      <c r="I1034" s="61"/>
      <c r="J1034" s="61"/>
      <c r="K1034" s="61"/>
      <c r="L1034" s="61"/>
      <c r="M1034" s="62">
        <f>M1035+M1037</f>
        <v>2491741</v>
      </c>
      <c r="N1034" s="62">
        <f>N1035+N1037</f>
        <v>415024</v>
      </c>
      <c r="O1034" s="62">
        <f>O1035+O1037</f>
        <v>150704</v>
      </c>
      <c r="P1034" s="62">
        <f>P1035+P1037</f>
        <v>150704</v>
      </c>
      <c r="Q1034" s="62">
        <f>Q1035+Q1037</f>
        <v>150704</v>
      </c>
      <c r="R1034" s="62">
        <f>R1035+R1037</f>
        <v>150704</v>
      </c>
      <c r="S1034" s="62">
        <f>S1035+S1037</f>
        <v>150704</v>
      </c>
      <c r="T1034" s="62">
        <f>T1035+T1037</f>
        <v>150704</v>
      </c>
      <c r="U1034" s="62">
        <f>U1035+U1037</f>
        <v>150704</v>
      </c>
      <c r="V1034" s="62">
        <f>V1035+V1037</f>
        <v>150704</v>
      </c>
      <c r="W1034" s="62">
        <f>W1035+W1037</f>
        <v>150704</v>
      </c>
      <c r="X1034" s="62">
        <f>X1035+X1037</f>
        <v>150704</v>
      </c>
      <c r="Y1034" s="62">
        <f>Y1035+Y1037</f>
        <v>150704</v>
      </c>
      <c r="Z1034" s="62">
        <f>Z1035+Z1037</f>
        <v>150704</v>
      </c>
      <c r="AA1034" s="62">
        <f>AA1035+AA1037</f>
        <v>150704</v>
      </c>
      <c r="AB1034" s="62">
        <f>AB1035+AB1037</f>
        <v>150704</v>
      </c>
      <c r="AC1034" s="62">
        <f>AC1035+AC1037</f>
        <v>150704</v>
      </c>
      <c r="AD1034" s="62">
        <f>AD1035+AD1037</f>
        <v>150704</v>
      </c>
      <c r="AE1034" s="62">
        <f>AE1035+AE1037</f>
        <v>199408</v>
      </c>
      <c r="AF1034" s="50">
        <v>0</v>
      </c>
      <c r="AG1034" s="50">
        <v>0</v>
      </c>
      <c r="AH1034" s="50">
        <v>30523495.88</v>
      </c>
      <c r="AI1034" s="50">
        <v>162.48</v>
      </c>
      <c r="AJ1034" s="50">
        <v>631341.64</v>
      </c>
      <c r="AK1034" s="51">
        <v>0.9797354633285187</v>
      </c>
      <c r="AL1034" s="50">
        <v>0</v>
      </c>
      <c r="AM1034" s="51">
        <v>0</v>
      </c>
      <c r="AN1034" s="50">
        <v>0</v>
      </c>
    </row>
    <row r="1035" spans="1:40" ht="26.25" outlineLevel="6">
      <c r="A1035" s="59" t="s">
        <v>434</v>
      </c>
      <c r="B1035" s="60" t="s">
        <v>701</v>
      </c>
      <c r="C1035" s="60" t="s">
        <v>537</v>
      </c>
      <c r="D1035" s="60" t="s">
        <v>746</v>
      </c>
      <c r="E1035" s="60" t="s">
        <v>33</v>
      </c>
      <c r="F1035" s="61" t="s">
        <v>18</v>
      </c>
      <c r="G1035" s="61"/>
      <c r="H1035" s="61"/>
      <c r="I1035" s="61"/>
      <c r="J1035" s="61"/>
      <c r="K1035" s="61"/>
      <c r="L1035" s="61"/>
      <c r="M1035" s="62">
        <f>M1036</f>
        <v>2227421</v>
      </c>
      <c r="N1035" s="62">
        <f>N1036</f>
        <v>150704</v>
      </c>
      <c r="O1035" s="62">
        <f>O1036</f>
        <v>150704</v>
      </c>
      <c r="P1035" s="62">
        <f>P1036</f>
        <v>150704</v>
      </c>
      <c r="Q1035" s="62">
        <f>Q1036</f>
        <v>150704</v>
      </c>
      <c r="R1035" s="62">
        <f>R1036</f>
        <v>150704</v>
      </c>
      <c r="S1035" s="62">
        <f>S1036</f>
        <v>150704</v>
      </c>
      <c r="T1035" s="62">
        <f>T1036</f>
        <v>150704</v>
      </c>
      <c r="U1035" s="62">
        <f>U1036</f>
        <v>150704</v>
      </c>
      <c r="V1035" s="62">
        <f>V1036</f>
        <v>150704</v>
      </c>
      <c r="W1035" s="62">
        <f>W1036</f>
        <v>150704</v>
      </c>
      <c r="X1035" s="62">
        <f>X1036</f>
        <v>150704</v>
      </c>
      <c r="Y1035" s="62">
        <f>Y1036</f>
        <v>150704</v>
      </c>
      <c r="Z1035" s="62">
        <f>Z1036</f>
        <v>150704</v>
      </c>
      <c r="AA1035" s="62">
        <f>AA1036</f>
        <v>150704</v>
      </c>
      <c r="AB1035" s="62">
        <f>AB1036</f>
        <v>150704</v>
      </c>
      <c r="AC1035" s="62">
        <f>AC1036</f>
        <v>150704</v>
      </c>
      <c r="AD1035" s="62">
        <f>AD1036</f>
        <v>150704</v>
      </c>
      <c r="AE1035" s="62">
        <f>AE1036</f>
        <v>0</v>
      </c>
      <c r="AF1035" s="50">
        <v>0</v>
      </c>
      <c r="AG1035" s="50">
        <v>0</v>
      </c>
      <c r="AH1035" s="50">
        <v>1182467.53</v>
      </c>
      <c r="AI1035" s="50">
        <v>0</v>
      </c>
      <c r="AJ1035" s="50">
        <v>17532.47</v>
      </c>
      <c r="AK1035" s="51">
        <v>0.9853896083333333</v>
      </c>
      <c r="AL1035" s="50">
        <v>0</v>
      </c>
      <c r="AM1035" s="51">
        <v>0</v>
      </c>
      <c r="AN1035" s="50">
        <v>0</v>
      </c>
    </row>
    <row r="1036" spans="1:40" s="45" customFormat="1" ht="26.25" outlineLevel="7">
      <c r="A1036" s="59" t="s">
        <v>435</v>
      </c>
      <c r="B1036" s="60" t="s">
        <v>701</v>
      </c>
      <c r="C1036" s="60" t="s">
        <v>537</v>
      </c>
      <c r="D1036" s="60" t="s">
        <v>746</v>
      </c>
      <c r="E1036" s="60" t="s">
        <v>35</v>
      </c>
      <c r="F1036" s="61" t="s">
        <v>18</v>
      </c>
      <c r="G1036" s="61"/>
      <c r="H1036" s="61"/>
      <c r="I1036" s="61"/>
      <c r="J1036" s="61"/>
      <c r="K1036" s="61"/>
      <c r="L1036" s="61"/>
      <c r="M1036" s="62">
        <v>2227421</v>
      </c>
      <c r="N1036" s="62">
        <v>150704</v>
      </c>
      <c r="O1036" s="62">
        <v>150704</v>
      </c>
      <c r="P1036" s="62">
        <v>150704</v>
      </c>
      <c r="Q1036" s="62">
        <v>150704</v>
      </c>
      <c r="R1036" s="62">
        <v>150704</v>
      </c>
      <c r="S1036" s="62">
        <v>150704</v>
      </c>
      <c r="T1036" s="62">
        <v>150704</v>
      </c>
      <c r="U1036" s="62">
        <v>150704</v>
      </c>
      <c r="V1036" s="62">
        <v>150704</v>
      </c>
      <c r="W1036" s="62">
        <v>150704</v>
      </c>
      <c r="X1036" s="62">
        <v>150704</v>
      </c>
      <c r="Y1036" s="62">
        <v>150704</v>
      </c>
      <c r="Z1036" s="62">
        <v>150704</v>
      </c>
      <c r="AA1036" s="62">
        <v>150704</v>
      </c>
      <c r="AB1036" s="62">
        <v>150704</v>
      </c>
      <c r="AC1036" s="62">
        <v>150704</v>
      </c>
      <c r="AD1036" s="62">
        <v>150704</v>
      </c>
      <c r="AE1036" s="62">
        <v>0</v>
      </c>
      <c r="AF1036" s="50">
        <v>0</v>
      </c>
      <c r="AG1036" s="50">
        <v>0</v>
      </c>
      <c r="AH1036" s="50">
        <v>1182467.53</v>
      </c>
      <c r="AI1036" s="50">
        <v>0</v>
      </c>
      <c r="AJ1036" s="50">
        <v>17532.47</v>
      </c>
      <c r="AK1036" s="51">
        <v>0.9853896083333333</v>
      </c>
      <c r="AL1036" s="50">
        <v>0</v>
      </c>
      <c r="AM1036" s="51">
        <v>0</v>
      </c>
      <c r="AN1036" s="50">
        <v>0</v>
      </c>
    </row>
    <row r="1037" spans="1:40" s="45" customFormat="1" ht="26.25" outlineLevel="7">
      <c r="A1037" s="59" t="s">
        <v>90</v>
      </c>
      <c r="B1037" s="60" t="s">
        <v>701</v>
      </c>
      <c r="C1037" s="60" t="s">
        <v>537</v>
      </c>
      <c r="D1037" s="60" t="s">
        <v>746</v>
      </c>
      <c r="E1037" s="60" t="s">
        <v>100</v>
      </c>
      <c r="F1037" s="61"/>
      <c r="G1037" s="61"/>
      <c r="H1037" s="61"/>
      <c r="I1037" s="61"/>
      <c r="J1037" s="61"/>
      <c r="K1037" s="61"/>
      <c r="L1037" s="61"/>
      <c r="M1037" s="62">
        <f>M1038</f>
        <v>264320</v>
      </c>
      <c r="N1037" s="62">
        <f>N1038</f>
        <v>264320</v>
      </c>
      <c r="O1037" s="62">
        <f>O1038</f>
        <v>0</v>
      </c>
      <c r="P1037" s="62">
        <f>P1038</f>
        <v>0</v>
      </c>
      <c r="Q1037" s="62">
        <f>Q1038</f>
        <v>0</v>
      </c>
      <c r="R1037" s="62">
        <f>R1038</f>
        <v>0</v>
      </c>
      <c r="S1037" s="62">
        <f>S1038</f>
        <v>0</v>
      </c>
      <c r="T1037" s="62">
        <f>T1038</f>
        <v>0</v>
      </c>
      <c r="U1037" s="62">
        <f>U1038</f>
        <v>0</v>
      </c>
      <c r="V1037" s="62">
        <f>V1038</f>
        <v>0</v>
      </c>
      <c r="W1037" s="62">
        <f>W1038</f>
        <v>0</v>
      </c>
      <c r="X1037" s="62">
        <f>X1038</f>
        <v>0</v>
      </c>
      <c r="Y1037" s="62">
        <f>Y1038</f>
        <v>0</v>
      </c>
      <c r="Z1037" s="62">
        <f>Z1038</f>
        <v>0</v>
      </c>
      <c r="AA1037" s="62">
        <f>AA1038</f>
        <v>0</v>
      </c>
      <c r="AB1037" s="62">
        <f>AB1038</f>
        <v>0</v>
      </c>
      <c r="AC1037" s="62">
        <f>AC1038</f>
        <v>0</v>
      </c>
      <c r="AD1037" s="62">
        <f>AD1038</f>
        <v>0</v>
      </c>
      <c r="AE1037" s="62">
        <f>AE1038</f>
        <v>199408</v>
      </c>
      <c r="AF1037" s="50"/>
      <c r="AG1037" s="50"/>
      <c r="AH1037" s="50"/>
      <c r="AI1037" s="50"/>
      <c r="AJ1037" s="50"/>
      <c r="AK1037" s="51"/>
      <c r="AL1037" s="50"/>
      <c r="AM1037" s="51"/>
      <c r="AN1037" s="50"/>
    </row>
    <row r="1038" spans="1:40" s="45" customFormat="1" ht="15.75" outlineLevel="7">
      <c r="A1038" s="59" t="s">
        <v>91</v>
      </c>
      <c r="B1038" s="60" t="s">
        <v>701</v>
      </c>
      <c r="C1038" s="60" t="s">
        <v>537</v>
      </c>
      <c r="D1038" s="60" t="s">
        <v>746</v>
      </c>
      <c r="E1038" s="60" t="s">
        <v>145</v>
      </c>
      <c r="F1038" s="61"/>
      <c r="G1038" s="61"/>
      <c r="H1038" s="61"/>
      <c r="I1038" s="61"/>
      <c r="J1038" s="61"/>
      <c r="K1038" s="61"/>
      <c r="L1038" s="61"/>
      <c r="M1038" s="62">
        <v>264320</v>
      </c>
      <c r="N1038" s="62">
        <v>264320</v>
      </c>
      <c r="O1038" s="62"/>
      <c r="P1038" s="62"/>
      <c r="Q1038" s="62"/>
      <c r="R1038" s="62"/>
      <c r="S1038" s="62"/>
      <c r="T1038" s="62"/>
      <c r="U1038" s="62"/>
      <c r="V1038" s="62"/>
      <c r="W1038" s="62"/>
      <c r="X1038" s="62"/>
      <c r="Y1038" s="62"/>
      <c r="Z1038" s="62"/>
      <c r="AA1038" s="62"/>
      <c r="AB1038" s="62"/>
      <c r="AC1038" s="62"/>
      <c r="AD1038" s="62"/>
      <c r="AE1038" s="62">
        <v>199408</v>
      </c>
      <c r="AF1038" s="50"/>
      <c r="AG1038" s="50"/>
      <c r="AH1038" s="50"/>
      <c r="AI1038" s="50"/>
      <c r="AJ1038" s="50"/>
      <c r="AK1038" s="51"/>
      <c r="AL1038" s="50"/>
      <c r="AM1038" s="51"/>
      <c r="AN1038" s="50"/>
    </row>
    <row r="1039" spans="1:40" s="45" customFormat="1" ht="15.75" outlineLevel="7">
      <c r="A1039" s="52" t="s">
        <v>747</v>
      </c>
      <c r="B1039" s="53" t="s">
        <v>701</v>
      </c>
      <c r="C1039" s="53" t="s">
        <v>748</v>
      </c>
      <c r="D1039" s="53"/>
      <c r="E1039" s="53"/>
      <c r="F1039" s="54" t="s">
        <v>18</v>
      </c>
      <c r="G1039" s="54"/>
      <c r="H1039" s="54"/>
      <c r="I1039" s="54"/>
      <c r="J1039" s="54"/>
      <c r="K1039" s="54"/>
      <c r="L1039" s="54"/>
      <c r="M1039" s="55">
        <f>M1040+M1073</f>
        <v>73462000</v>
      </c>
      <c r="N1039" s="55">
        <f>N1040+N1073</f>
        <v>73514080</v>
      </c>
      <c r="O1039" s="55">
        <f>O1040+O1073</f>
        <v>1172080</v>
      </c>
      <c r="P1039" s="55">
        <f>P1040+P1073</f>
        <v>1172080</v>
      </c>
      <c r="Q1039" s="55">
        <f>Q1040+Q1073</f>
        <v>1172080</v>
      </c>
      <c r="R1039" s="55">
        <f>R1040+R1073</f>
        <v>1172080</v>
      </c>
      <c r="S1039" s="55">
        <f>S1040+S1073</f>
        <v>1172080</v>
      </c>
      <c r="T1039" s="55">
        <f>T1040+T1073</f>
        <v>1172080</v>
      </c>
      <c r="U1039" s="55">
        <f>U1040+U1073</f>
        <v>1172080</v>
      </c>
      <c r="V1039" s="55">
        <f>V1040+V1073</f>
        <v>1172080</v>
      </c>
      <c r="W1039" s="55">
        <f>W1040+W1073</f>
        <v>1172080</v>
      </c>
      <c r="X1039" s="55">
        <f>X1040+X1073</f>
        <v>1172080</v>
      </c>
      <c r="Y1039" s="55">
        <f>Y1040+Y1073</f>
        <v>1172080</v>
      </c>
      <c r="Z1039" s="55">
        <f>Z1040+Z1073</f>
        <v>1172080</v>
      </c>
      <c r="AA1039" s="55">
        <f>AA1040+AA1073</f>
        <v>1172080</v>
      </c>
      <c r="AB1039" s="55">
        <f>AB1040+AB1073</f>
        <v>1172080</v>
      </c>
      <c r="AC1039" s="55">
        <f>AC1040+AC1073</f>
        <v>1172080</v>
      </c>
      <c r="AD1039" s="55">
        <f>AD1040+AD1073</f>
        <v>1172080</v>
      </c>
      <c r="AE1039" s="55">
        <f>AE1040+AE1073</f>
        <v>70632502.13</v>
      </c>
      <c r="AF1039" s="50">
        <v>0</v>
      </c>
      <c r="AG1039" s="50">
        <v>0</v>
      </c>
      <c r="AH1039" s="50">
        <v>1182467.53</v>
      </c>
      <c r="AI1039" s="50">
        <v>0</v>
      </c>
      <c r="AJ1039" s="50">
        <v>17532.47</v>
      </c>
      <c r="AK1039" s="51">
        <v>0.9853896083333333</v>
      </c>
      <c r="AL1039" s="50">
        <v>0</v>
      </c>
      <c r="AM1039" s="51">
        <v>0</v>
      </c>
      <c r="AN1039" s="50">
        <v>0</v>
      </c>
    </row>
    <row r="1040" spans="1:40" s="58" customFormat="1" ht="26.25" outlineLevel="6">
      <c r="A1040" s="59" t="s">
        <v>385</v>
      </c>
      <c r="B1040" s="60" t="s">
        <v>701</v>
      </c>
      <c r="C1040" s="60" t="s">
        <v>748</v>
      </c>
      <c r="D1040" s="60" t="s">
        <v>372</v>
      </c>
      <c r="E1040" s="60"/>
      <c r="F1040" s="61" t="s">
        <v>18</v>
      </c>
      <c r="G1040" s="61"/>
      <c r="H1040" s="61"/>
      <c r="I1040" s="61"/>
      <c r="J1040" s="61"/>
      <c r="K1040" s="61"/>
      <c r="L1040" s="61"/>
      <c r="M1040" s="62">
        <f>M1041+M1045+M1052</f>
        <v>73172000</v>
      </c>
      <c r="N1040" s="62">
        <f>N1041+N1045+N1052</f>
        <v>73172000</v>
      </c>
      <c r="O1040" s="62">
        <f>O1041+O1045+O1052</f>
        <v>830000</v>
      </c>
      <c r="P1040" s="62">
        <f>P1041+P1045+P1052</f>
        <v>830000</v>
      </c>
      <c r="Q1040" s="62">
        <f>Q1041+Q1045+Q1052</f>
        <v>830000</v>
      </c>
      <c r="R1040" s="62">
        <f>R1041+R1045+R1052</f>
        <v>830000</v>
      </c>
      <c r="S1040" s="62">
        <f>S1041+S1045+S1052</f>
        <v>830000</v>
      </c>
      <c r="T1040" s="62">
        <f>T1041+T1045+T1052</f>
        <v>830000</v>
      </c>
      <c r="U1040" s="62">
        <f>U1041+U1045+U1052</f>
        <v>830000</v>
      </c>
      <c r="V1040" s="62">
        <f>V1041+V1045+V1052</f>
        <v>830000</v>
      </c>
      <c r="W1040" s="62">
        <f>W1041+W1045+W1052</f>
        <v>830000</v>
      </c>
      <c r="X1040" s="62">
        <f>X1041+X1045+X1052</f>
        <v>830000</v>
      </c>
      <c r="Y1040" s="62">
        <f>Y1041+Y1045+Y1052</f>
        <v>830000</v>
      </c>
      <c r="Z1040" s="62">
        <f>Z1041+Z1045+Z1052</f>
        <v>830000</v>
      </c>
      <c r="AA1040" s="62">
        <f>AA1041+AA1045+AA1052</f>
        <v>830000</v>
      </c>
      <c r="AB1040" s="62">
        <f>AB1041+AB1045+AB1052</f>
        <v>830000</v>
      </c>
      <c r="AC1040" s="62">
        <f>AC1041+AC1045+AC1052</f>
        <v>830000</v>
      </c>
      <c r="AD1040" s="62">
        <f>AD1041+AD1045+AD1052</f>
        <v>830000</v>
      </c>
      <c r="AE1040" s="62">
        <f>AE1041+AE1045+AE1052</f>
        <v>70290422.13</v>
      </c>
      <c r="AF1040" s="56">
        <v>0</v>
      </c>
      <c r="AG1040" s="56">
        <v>0</v>
      </c>
      <c r="AH1040" s="56">
        <v>26602474.61</v>
      </c>
      <c r="AI1040" s="56">
        <v>162.48</v>
      </c>
      <c r="AJ1040" s="56">
        <v>397362.91</v>
      </c>
      <c r="AK1040" s="57">
        <v>0.9852828551851852</v>
      </c>
      <c r="AL1040" s="56">
        <v>0</v>
      </c>
      <c r="AM1040" s="57">
        <v>0</v>
      </c>
      <c r="AN1040" s="56">
        <v>0</v>
      </c>
    </row>
    <row r="1041" spans="1:40" ht="26.25" outlineLevel="7">
      <c r="A1041" s="59" t="s">
        <v>743</v>
      </c>
      <c r="B1041" s="60" t="s">
        <v>701</v>
      </c>
      <c r="C1041" s="60" t="s">
        <v>748</v>
      </c>
      <c r="D1041" s="60" t="s">
        <v>744</v>
      </c>
      <c r="E1041" s="60"/>
      <c r="F1041" s="61" t="s">
        <v>18</v>
      </c>
      <c r="G1041" s="61"/>
      <c r="H1041" s="61"/>
      <c r="I1041" s="61"/>
      <c r="J1041" s="61"/>
      <c r="K1041" s="61"/>
      <c r="L1041" s="61"/>
      <c r="M1041" s="62">
        <f aca="true" t="shared" si="3836" ref="M1041:M1043">M1042</f>
        <v>1050000</v>
      </c>
      <c r="N1041" s="62">
        <f aca="true" t="shared" si="3837" ref="N1041:N1043">N1042</f>
        <v>1050000</v>
      </c>
      <c r="O1041" s="62">
        <f aca="true" t="shared" si="3838" ref="O1041:O1043">O1042</f>
        <v>0</v>
      </c>
      <c r="P1041" s="62">
        <f aca="true" t="shared" si="3839" ref="P1041:P1043">P1042</f>
        <v>0</v>
      </c>
      <c r="Q1041" s="62">
        <f aca="true" t="shared" si="3840" ref="Q1041:Q1043">Q1042</f>
        <v>0</v>
      </c>
      <c r="R1041" s="62">
        <f aca="true" t="shared" si="3841" ref="R1041:R1043">R1042</f>
        <v>0</v>
      </c>
      <c r="S1041" s="62">
        <f aca="true" t="shared" si="3842" ref="S1041:S1043">S1042</f>
        <v>0</v>
      </c>
      <c r="T1041" s="62">
        <f aca="true" t="shared" si="3843" ref="T1041:T1043">T1042</f>
        <v>0</v>
      </c>
      <c r="U1041" s="62">
        <f aca="true" t="shared" si="3844" ref="U1041:U1043">U1042</f>
        <v>0</v>
      </c>
      <c r="V1041" s="62">
        <f aca="true" t="shared" si="3845" ref="V1041:V1043">V1042</f>
        <v>0</v>
      </c>
      <c r="W1041" s="62">
        <f aca="true" t="shared" si="3846" ref="W1041:W1043">W1042</f>
        <v>0</v>
      </c>
      <c r="X1041" s="62">
        <f aca="true" t="shared" si="3847" ref="X1041:X1043">X1042</f>
        <v>0</v>
      </c>
      <c r="Y1041" s="62">
        <f aca="true" t="shared" si="3848" ref="Y1041:Y1043">Y1042</f>
        <v>0</v>
      </c>
      <c r="Z1041" s="62">
        <f aca="true" t="shared" si="3849" ref="Z1041:Z1043">Z1042</f>
        <v>0</v>
      </c>
      <c r="AA1041" s="62">
        <f aca="true" t="shared" si="3850" ref="AA1041:AA1043">AA1042</f>
        <v>0</v>
      </c>
      <c r="AB1041" s="62">
        <f aca="true" t="shared" si="3851" ref="AB1041:AB1043">AB1042</f>
        <v>0</v>
      </c>
      <c r="AC1041" s="62">
        <f aca="true" t="shared" si="3852" ref="AC1041:AC1043">AC1042</f>
        <v>0</v>
      </c>
      <c r="AD1041" s="62">
        <f aca="true" t="shared" si="3853" ref="AD1041:AD1043">AD1042</f>
        <v>0</v>
      </c>
      <c r="AE1041" s="62">
        <f aca="true" t="shared" si="3854" ref="AE1041:AE1043">AE1042</f>
        <v>870585.33</v>
      </c>
      <c r="AF1041" s="50">
        <v>0</v>
      </c>
      <c r="AG1041" s="50">
        <v>0</v>
      </c>
      <c r="AH1041" s="50">
        <v>26602474.61</v>
      </c>
      <c r="AI1041" s="50">
        <v>162.48</v>
      </c>
      <c r="AJ1041" s="50">
        <v>397362.91</v>
      </c>
      <c r="AK1041" s="51">
        <v>0.9852828551851852</v>
      </c>
      <c r="AL1041" s="50">
        <v>0</v>
      </c>
      <c r="AM1041" s="51">
        <v>0</v>
      </c>
      <c r="AN1041" s="50">
        <v>0</v>
      </c>
    </row>
    <row r="1042" spans="1:40" ht="26.25" outlineLevel="7">
      <c r="A1042" s="59" t="s">
        <v>749</v>
      </c>
      <c r="B1042" s="60" t="s">
        <v>701</v>
      </c>
      <c r="C1042" s="60" t="s">
        <v>748</v>
      </c>
      <c r="D1042" s="60" t="s">
        <v>750</v>
      </c>
      <c r="E1042" s="60"/>
      <c r="F1042" s="61" t="s">
        <v>18</v>
      </c>
      <c r="G1042" s="61"/>
      <c r="H1042" s="61"/>
      <c r="I1042" s="61"/>
      <c r="J1042" s="61"/>
      <c r="K1042" s="61"/>
      <c r="L1042" s="61"/>
      <c r="M1042" s="62">
        <f t="shared" si="3836"/>
        <v>1050000</v>
      </c>
      <c r="N1042" s="62">
        <f t="shared" si="3837"/>
        <v>1050000</v>
      </c>
      <c r="O1042" s="62">
        <f t="shared" si="3838"/>
        <v>0</v>
      </c>
      <c r="P1042" s="62">
        <f t="shared" si="3839"/>
        <v>0</v>
      </c>
      <c r="Q1042" s="62">
        <f t="shared" si="3840"/>
        <v>0</v>
      </c>
      <c r="R1042" s="62">
        <f t="shared" si="3841"/>
        <v>0</v>
      </c>
      <c r="S1042" s="62">
        <f t="shared" si="3842"/>
        <v>0</v>
      </c>
      <c r="T1042" s="62">
        <f t="shared" si="3843"/>
        <v>0</v>
      </c>
      <c r="U1042" s="62">
        <f t="shared" si="3844"/>
        <v>0</v>
      </c>
      <c r="V1042" s="62">
        <f t="shared" si="3845"/>
        <v>0</v>
      </c>
      <c r="W1042" s="62">
        <f t="shared" si="3846"/>
        <v>0</v>
      </c>
      <c r="X1042" s="62">
        <f t="shared" si="3847"/>
        <v>0</v>
      </c>
      <c r="Y1042" s="62">
        <f t="shared" si="3848"/>
        <v>0</v>
      </c>
      <c r="Z1042" s="62">
        <f t="shared" si="3849"/>
        <v>0</v>
      </c>
      <c r="AA1042" s="62">
        <f t="shared" si="3850"/>
        <v>0</v>
      </c>
      <c r="AB1042" s="62">
        <f t="shared" si="3851"/>
        <v>0</v>
      </c>
      <c r="AC1042" s="62">
        <f t="shared" si="3852"/>
        <v>0</v>
      </c>
      <c r="AD1042" s="62">
        <f t="shared" si="3853"/>
        <v>0</v>
      </c>
      <c r="AE1042" s="62">
        <f t="shared" si="3854"/>
        <v>870585.33</v>
      </c>
      <c r="AF1042" s="50">
        <v>0</v>
      </c>
      <c r="AG1042" s="50">
        <v>0</v>
      </c>
      <c r="AH1042" s="50">
        <v>26602474.61</v>
      </c>
      <c r="AI1042" s="50">
        <v>162.48</v>
      </c>
      <c r="AJ1042" s="50">
        <v>397362.91</v>
      </c>
      <c r="AK1042" s="51">
        <v>0.9852828551851852</v>
      </c>
      <c r="AL1042" s="50">
        <v>0</v>
      </c>
      <c r="AM1042" s="51">
        <v>0</v>
      </c>
      <c r="AN1042" s="50">
        <v>0</v>
      </c>
    </row>
    <row r="1043" spans="1:40" ht="26.25" outlineLevel="7">
      <c r="A1043" s="59" t="s">
        <v>90</v>
      </c>
      <c r="B1043" s="60" t="s">
        <v>701</v>
      </c>
      <c r="C1043" s="60" t="s">
        <v>748</v>
      </c>
      <c r="D1043" s="60" t="s">
        <v>750</v>
      </c>
      <c r="E1043" s="60">
        <v>600</v>
      </c>
      <c r="F1043" s="61"/>
      <c r="G1043" s="61"/>
      <c r="H1043" s="61"/>
      <c r="I1043" s="61"/>
      <c r="J1043" s="61"/>
      <c r="K1043" s="61"/>
      <c r="L1043" s="61"/>
      <c r="M1043" s="62">
        <f t="shared" si="3836"/>
        <v>1050000</v>
      </c>
      <c r="N1043" s="62">
        <f t="shared" si="3837"/>
        <v>1050000</v>
      </c>
      <c r="O1043" s="62">
        <f t="shared" si="3838"/>
        <v>0</v>
      </c>
      <c r="P1043" s="62">
        <f t="shared" si="3839"/>
        <v>0</v>
      </c>
      <c r="Q1043" s="62">
        <f t="shared" si="3840"/>
        <v>0</v>
      </c>
      <c r="R1043" s="62">
        <f t="shared" si="3841"/>
        <v>0</v>
      </c>
      <c r="S1043" s="62">
        <f t="shared" si="3842"/>
        <v>0</v>
      </c>
      <c r="T1043" s="62">
        <f t="shared" si="3843"/>
        <v>0</v>
      </c>
      <c r="U1043" s="62">
        <f t="shared" si="3844"/>
        <v>0</v>
      </c>
      <c r="V1043" s="62">
        <f t="shared" si="3845"/>
        <v>0</v>
      </c>
      <c r="W1043" s="62">
        <f t="shared" si="3846"/>
        <v>0</v>
      </c>
      <c r="X1043" s="62">
        <f t="shared" si="3847"/>
        <v>0</v>
      </c>
      <c r="Y1043" s="62">
        <f t="shared" si="3848"/>
        <v>0</v>
      </c>
      <c r="Z1043" s="62">
        <f t="shared" si="3849"/>
        <v>0</v>
      </c>
      <c r="AA1043" s="62">
        <f t="shared" si="3850"/>
        <v>0</v>
      </c>
      <c r="AB1043" s="62">
        <f t="shared" si="3851"/>
        <v>0</v>
      </c>
      <c r="AC1043" s="62">
        <f t="shared" si="3852"/>
        <v>0</v>
      </c>
      <c r="AD1043" s="62">
        <f t="shared" si="3853"/>
        <v>0</v>
      </c>
      <c r="AE1043" s="62">
        <f t="shared" si="3854"/>
        <v>870585.33</v>
      </c>
      <c r="AF1043" s="50"/>
      <c r="AG1043" s="50"/>
      <c r="AH1043" s="50"/>
      <c r="AI1043" s="50"/>
      <c r="AJ1043" s="50"/>
      <c r="AK1043" s="51"/>
      <c r="AL1043" s="50"/>
      <c r="AM1043" s="51"/>
      <c r="AN1043" s="50"/>
    </row>
    <row r="1044" spans="1:40" ht="15.75" outlineLevel="7">
      <c r="A1044" s="59" t="s">
        <v>91</v>
      </c>
      <c r="B1044" s="60" t="s">
        <v>701</v>
      </c>
      <c r="C1044" s="60" t="s">
        <v>748</v>
      </c>
      <c r="D1044" s="60" t="s">
        <v>750</v>
      </c>
      <c r="E1044" s="60">
        <v>610</v>
      </c>
      <c r="F1044" s="61"/>
      <c r="G1044" s="61"/>
      <c r="H1044" s="61"/>
      <c r="I1044" s="61"/>
      <c r="J1044" s="61"/>
      <c r="K1044" s="61"/>
      <c r="L1044" s="61"/>
      <c r="M1044" s="62">
        <v>1050000</v>
      </c>
      <c r="N1044" s="62">
        <v>1050000</v>
      </c>
      <c r="O1044" s="62"/>
      <c r="P1044" s="62"/>
      <c r="Q1044" s="62"/>
      <c r="R1044" s="62"/>
      <c r="S1044" s="62"/>
      <c r="T1044" s="62"/>
      <c r="U1044" s="62"/>
      <c r="V1044" s="62"/>
      <c r="W1044" s="62"/>
      <c r="X1044" s="62"/>
      <c r="Y1044" s="62"/>
      <c r="Z1044" s="62"/>
      <c r="AA1044" s="62"/>
      <c r="AB1044" s="62"/>
      <c r="AC1044" s="62"/>
      <c r="AD1044" s="62"/>
      <c r="AE1044" s="62">
        <v>870585.33</v>
      </c>
      <c r="AF1044" s="50"/>
      <c r="AG1044" s="50"/>
      <c r="AH1044" s="50"/>
      <c r="AI1044" s="50"/>
      <c r="AJ1044" s="50"/>
      <c r="AK1044" s="51"/>
      <c r="AL1044" s="50"/>
      <c r="AM1044" s="51"/>
      <c r="AN1044" s="50"/>
    </row>
    <row r="1045" spans="1:40" ht="38.25" outlineLevel="7">
      <c r="A1045" s="59" t="s">
        <v>751</v>
      </c>
      <c r="B1045" s="60" t="s">
        <v>701</v>
      </c>
      <c r="C1045" s="60" t="s">
        <v>748</v>
      </c>
      <c r="D1045" s="60" t="s">
        <v>752</v>
      </c>
      <c r="E1045" s="60"/>
      <c r="F1045" s="61" t="s">
        <v>18</v>
      </c>
      <c r="G1045" s="61"/>
      <c r="H1045" s="61"/>
      <c r="I1045" s="61"/>
      <c r="J1045" s="61"/>
      <c r="K1045" s="61"/>
      <c r="L1045" s="61"/>
      <c r="M1045" s="62">
        <f>M1046+M1049</f>
        <v>10050000</v>
      </c>
      <c r="N1045" s="62">
        <f>N1046+N1049</f>
        <v>10050000</v>
      </c>
      <c r="O1045" s="62">
        <f>O1046+O1049</f>
        <v>50000</v>
      </c>
      <c r="P1045" s="62">
        <f>P1046+P1049</f>
        <v>50000</v>
      </c>
      <c r="Q1045" s="62">
        <f>Q1046+Q1049</f>
        <v>50000</v>
      </c>
      <c r="R1045" s="62">
        <f>R1046+R1049</f>
        <v>50000</v>
      </c>
      <c r="S1045" s="62">
        <f>S1046+S1049</f>
        <v>50000</v>
      </c>
      <c r="T1045" s="62">
        <f>T1046+T1049</f>
        <v>50000</v>
      </c>
      <c r="U1045" s="62">
        <f>U1046+U1049</f>
        <v>50000</v>
      </c>
      <c r="V1045" s="62">
        <f>V1046+V1049</f>
        <v>50000</v>
      </c>
      <c r="W1045" s="62">
        <f>W1046+W1049</f>
        <v>50000</v>
      </c>
      <c r="X1045" s="62">
        <f>X1046+X1049</f>
        <v>50000</v>
      </c>
      <c r="Y1045" s="62">
        <f>Y1046+Y1049</f>
        <v>50000</v>
      </c>
      <c r="Z1045" s="62">
        <f>Z1046+Z1049</f>
        <v>50000</v>
      </c>
      <c r="AA1045" s="62">
        <f>AA1046+AA1049</f>
        <v>50000</v>
      </c>
      <c r="AB1045" s="62">
        <f>AB1046+AB1049</f>
        <v>50000</v>
      </c>
      <c r="AC1045" s="62">
        <f>AC1046+AC1049</f>
        <v>50000</v>
      </c>
      <c r="AD1045" s="62">
        <f>AD1046+AD1049</f>
        <v>50000</v>
      </c>
      <c r="AE1045" s="62">
        <f>AE1046+AE1049</f>
        <v>9650305.11</v>
      </c>
      <c r="AF1045" s="50">
        <v>0</v>
      </c>
      <c r="AG1045" s="50">
        <v>0</v>
      </c>
      <c r="AH1045" s="50">
        <v>2636899.43</v>
      </c>
      <c r="AI1045" s="50">
        <v>0</v>
      </c>
      <c r="AJ1045" s="50">
        <v>18100.57</v>
      </c>
      <c r="AK1045" s="51">
        <v>0.9931824595103578</v>
      </c>
      <c r="AL1045" s="50">
        <v>0</v>
      </c>
      <c r="AM1045" s="51">
        <v>0</v>
      </c>
      <c r="AN1045" s="50">
        <v>0</v>
      </c>
    </row>
    <row r="1046" spans="1:40" ht="38.25" outlineLevel="6">
      <c r="A1046" s="59" t="s">
        <v>753</v>
      </c>
      <c r="B1046" s="60" t="s">
        <v>701</v>
      </c>
      <c r="C1046" s="60" t="s">
        <v>748</v>
      </c>
      <c r="D1046" s="60" t="s">
        <v>754</v>
      </c>
      <c r="E1046" s="60"/>
      <c r="F1046" s="61" t="s">
        <v>18</v>
      </c>
      <c r="G1046" s="61"/>
      <c r="H1046" s="61"/>
      <c r="I1046" s="61"/>
      <c r="J1046" s="61"/>
      <c r="K1046" s="61"/>
      <c r="L1046" s="61"/>
      <c r="M1046" s="62">
        <f aca="true" t="shared" si="3855" ref="M1046:M1047">M1047</f>
        <v>10000000</v>
      </c>
      <c r="N1046" s="62">
        <f aca="true" t="shared" si="3856" ref="N1046:N1047">N1047</f>
        <v>10000000</v>
      </c>
      <c r="O1046" s="62">
        <f aca="true" t="shared" si="3857" ref="O1046:O1047">O1047</f>
        <v>0</v>
      </c>
      <c r="P1046" s="62">
        <f aca="true" t="shared" si="3858" ref="P1046:P1047">P1047</f>
        <v>0</v>
      </c>
      <c r="Q1046" s="62">
        <f aca="true" t="shared" si="3859" ref="Q1046:Q1047">Q1047</f>
        <v>0</v>
      </c>
      <c r="R1046" s="62">
        <f aca="true" t="shared" si="3860" ref="R1046:R1047">R1047</f>
        <v>0</v>
      </c>
      <c r="S1046" s="62">
        <f aca="true" t="shared" si="3861" ref="S1046:S1047">S1047</f>
        <v>0</v>
      </c>
      <c r="T1046" s="62">
        <f aca="true" t="shared" si="3862" ref="T1046:T1047">T1047</f>
        <v>0</v>
      </c>
      <c r="U1046" s="62">
        <f aca="true" t="shared" si="3863" ref="U1046:U1047">U1047</f>
        <v>0</v>
      </c>
      <c r="V1046" s="62">
        <f aca="true" t="shared" si="3864" ref="V1046:V1047">V1047</f>
        <v>0</v>
      </c>
      <c r="W1046" s="62">
        <f aca="true" t="shared" si="3865" ref="W1046:W1047">W1047</f>
        <v>0</v>
      </c>
      <c r="X1046" s="62">
        <f aca="true" t="shared" si="3866" ref="X1046:X1047">X1047</f>
        <v>0</v>
      </c>
      <c r="Y1046" s="62">
        <f aca="true" t="shared" si="3867" ref="Y1046:Y1047">Y1047</f>
        <v>0</v>
      </c>
      <c r="Z1046" s="62">
        <f aca="true" t="shared" si="3868" ref="Z1046:Z1047">Z1047</f>
        <v>0</v>
      </c>
      <c r="AA1046" s="62">
        <f aca="true" t="shared" si="3869" ref="AA1046:AA1047">AA1047</f>
        <v>0</v>
      </c>
      <c r="AB1046" s="62">
        <f aca="true" t="shared" si="3870" ref="AB1046:AB1047">AB1047</f>
        <v>0</v>
      </c>
      <c r="AC1046" s="62">
        <f aca="true" t="shared" si="3871" ref="AC1046:AC1047">AC1047</f>
        <v>0</v>
      </c>
      <c r="AD1046" s="62">
        <f aca="true" t="shared" si="3872" ref="AD1046:AD1047">AD1047</f>
        <v>0</v>
      </c>
      <c r="AE1046" s="62">
        <f aca="true" t="shared" si="3873" ref="AE1046:AE1047">AE1047</f>
        <v>9620305.11</v>
      </c>
      <c r="AF1046" s="50">
        <v>0</v>
      </c>
      <c r="AG1046" s="50">
        <v>0</v>
      </c>
      <c r="AH1046" s="50">
        <v>101654.31</v>
      </c>
      <c r="AI1046" s="50">
        <v>0</v>
      </c>
      <c r="AJ1046" s="50">
        <v>198345.69</v>
      </c>
      <c r="AK1046" s="51">
        <v>0.3388477</v>
      </c>
      <c r="AL1046" s="50">
        <v>0</v>
      </c>
      <c r="AM1046" s="51">
        <v>0</v>
      </c>
      <c r="AN1046" s="50">
        <v>0</v>
      </c>
    </row>
    <row r="1047" spans="1:40" ht="26.25" outlineLevel="7">
      <c r="A1047" s="59" t="s">
        <v>444</v>
      </c>
      <c r="B1047" s="60" t="s">
        <v>701</v>
      </c>
      <c r="C1047" s="60" t="s">
        <v>748</v>
      </c>
      <c r="D1047" s="60" t="s">
        <v>754</v>
      </c>
      <c r="E1047" s="60" t="s">
        <v>100</v>
      </c>
      <c r="F1047" s="61" t="s">
        <v>18</v>
      </c>
      <c r="G1047" s="61"/>
      <c r="H1047" s="61"/>
      <c r="I1047" s="61"/>
      <c r="J1047" s="61"/>
      <c r="K1047" s="61"/>
      <c r="L1047" s="61"/>
      <c r="M1047" s="62">
        <f t="shared" si="3855"/>
        <v>10000000</v>
      </c>
      <c r="N1047" s="62">
        <f t="shared" si="3856"/>
        <v>10000000</v>
      </c>
      <c r="O1047" s="62">
        <f t="shared" si="3857"/>
        <v>0</v>
      </c>
      <c r="P1047" s="62">
        <f t="shared" si="3858"/>
        <v>0</v>
      </c>
      <c r="Q1047" s="62">
        <f t="shared" si="3859"/>
        <v>0</v>
      </c>
      <c r="R1047" s="62">
        <f t="shared" si="3860"/>
        <v>0</v>
      </c>
      <c r="S1047" s="62">
        <f t="shared" si="3861"/>
        <v>0</v>
      </c>
      <c r="T1047" s="62">
        <f t="shared" si="3862"/>
        <v>0</v>
      </c>
      <c r="U1047" s="62">
        <f t="shared" si="3863"/>
        <v>0</v>
      </c>
      <c r="V1047" s="62">
        <f t="shared" si="3864"/>
        <v>0</v>
      </c>
      <c r="W1047" s="62">
        <f t="shared" si="3865"/>
        <v>0</v>
      </c>
      <c r="X1047" s="62">
        <f t="shared" si="3866"/>
        <v>0</v>
      </c>
      <c r="Y1047" s="62">
        <f t="shared" si="3867"/>
        <v>0</v>
      </c>
      <c r="Z1047" s="62">
        <f t="shared" si="3868"/>
        <v>0</v>
      </c>
      <c r="AA1047" s="62">
        <f t="shared" si="3869"/>
        <v>0</v>
      </c>
      <c r="AB1047" s="62">
        <f t="shared" si="3870"/>
        <v>0</v>
      </c>
      <c r="AC1047" s="62">
        <f t="shared" si="3871"/>
        <v>0</v>
      </c>
      <c r="AD1047" s="62">
        <f t="shared" si="3872"/>
        <v>0</v>
      </c>
      <c r="AE1047" s="62">
        <f t="shared" si="3873"/>
        <v>9620305.11</v>
      </c>
      <c r="AF1047" s="50">
        <v>0</v>
      </c>
      <c r="AG1047" s="50">
        <v>0</v>
      </c>
      <c r="AH1047" s="50">
        <v>101654.31</v>
      </c>
      <c r="AI1047" s="50">
        <v>0</v>
      </c>
      <c r="AJ1047" s="50">
        <v>198345.69</v>
      </c>
      <c r="AK1047" s="51">
        <v>0.3388477</v>
      </c>
      <c r="AL1047" s="50">
        <v>0</v>
      </c>
      <c r="AM1047" s="51">
        <v>0</v>
      </c>
      <c r="AN1047" s="50">
        <v>0</v>
      </c>
    </row>
    <row r="1048" spans="1:40" ht="15.75" outlineLevel="7">
      <c r="A1048" s="59" t="s">
        <v>451</v>
      </c>
      <c r="B1048" s="60" t="s">
        <v>701</v>
      </c>
      <c r="C1048" s="60" t="s">
        <v>748</v>
      </c>
      <c r="D1048" s="60" t="s">
        <v>754</v>
      </c>
      <c r="E1048" s="60" t="s">
        <v>145</v>
      </c>
      <c r="F1048" s="61" t="s">
        <v>18</v>
      </c>
      <c r="G1048" s="61"/>
      <c r="H1048" s="61"/>
      <c r="I1048" s="61"/>
      <c r="J1048" s="61"/>
      <c r="K1048" s="61"/>
      <c r="L1048" s="61"/>
      <c r="M1048" s="62">
        <v>10000000</v>
      </c>
      <c r="N1048" s="62">
        <v>10000000</v>
      </c>
      <c r="O1048" s="62"/>
      <c r="P1048" s="62"/>
      <c r="Q1048" s="62"/>
      <c r="R1048" s="62"/>
      <c r="S1048" s="62"/>
      <c r="T1048" s="62"/>
      <c r="U1048" s="62"/>
      <c r="V1048" s="62"/>
      <c r="W1048" s="62"/>
      <c r="X1048" s="62"/>
      <c r="Y1048" s="62"/>
      <c r="Z1048" s="62"/>
      <c r="AA1048" s="62"/>
      <c r="AB1048" s="62"/>
      <c r="AC1048" s="62"/>
      <c r="AD1048" s="62"/>
      <c r="AE1048" s="62">
        <v>9620305.11</v>
      </c>
      <c r="AF1048" s="50">
        <v>0</v>
      </c>
      <c r="AG1048" s="50">
        <v>0</v>
      </c>
      <c r="AH1048" s="50">
        <v>101654.31</v>
      </c>
      <c r="AI1048" s="50">
        <v>0</v>
      </c>
      <c r="AJ1048" s="50">
        <v>198345.69</v>
      </c>
      <c r="AK1048" s="51">
        <v>0.3388477</v>
      </c>
      <c r="AL1048" s="50">
        <v>0</v>
      </c>
      <c r="AM1048" s="51">
        <v>0</v>
      </c>
      <c r="AN1048" s="50">
        <v>0</v>
      </c>
    </row>
    <row r="1049" spans="1:40" ht="26.25" outlineLevel="2">
      <c r="A1049" s="59" t="s">
        <v>755</v>
      </c>
      <c r="B1049" s="60" t="s">
        <v>701</v>
      </c>
      <c r="C1049" s="60" t="s">
        <v>748</v>
      </c>
      <c r="D1049" s="60" t="s">
        <v>756</v>
      </c>
      <c r="E1049" s="60"/>
      <c r="F1049" s="61" t="s">
        <v>18</v>
      </c>
      <c r="G1049" s="61"/>
      <c r="H1049" s="61"/>
      <c r="I1049" s="61"/>
      <c r="J1049" s="61"/>
      <c r="K1049" s="61"/>
      <c r="L1049" s="61"/>
      <c r="M1049" s="62">
        <f aca="true" t="shared" si="3874" ref="M1049:M1050">M1050</f>
        <v>50000</v>
      </c>
      <c r="N1049" s="62">
        <f aca="true" t="shared" si="3875" ref="N1049:N1050">N1050</f>
        <v>50000</v>
      </c>
      <c r="O1049" s="62">
        <f aca="true" t="shared" si="3876" ref="O1049:O1050">O1050</f>
        <v>50000</v>
      </c>
      <c r="P1049" s="62">
        <f aca="true" t="shared" si="3877" ref="P1049:P1050">P1050</f>
        <v>50000</v>
      </c>
      <c r="Q1049" s="62">
        <f aca="true" t="shared" si="3878" ref="Q1049:Q1050">Q1050</f>
        <v>50000</v>
      </c>
      <c r="R1049" s="62">
        <f aca="true" t="shared" si="3879" ref="R1049:R1050">R1050</f>
        <v>50000</v>
      </c>
      <c r="S1049" s="62">
        <f aca="true" t="shared" si="3880" ref="S1049:S1050">S1050</f>
        <v>50000</v>
      </c>
      <c r="T1049" s="62">
        <f aca="true" t="shared" si="3881" ref="T1049:T1050">T1050</f>
        <v>50000</v>
      </c>
      <c r="U1049" s="62">
        <f aca="true" t="shared" si="3882" ref="U1049:U1050">U1050</f>
        <v>50000</v>
      </c>
      <c r="V1049" s="62">
        <f aca="true" t="shared" si="3883" ref="V1049:V1050">V1050</f>
        <v>50000</v>
      </c>
      <c r="W1049" s="62">
        <f aca="true" t="shared" si="3884" ref="W1049:W1050">W1050</f>
        <v>50000</v>
      </c>
      <c r="X1049" s="62">
        <f aca="true" t="shared" si="3885" ref="X1049:X1050">X1050</f>
        <v>50000</v>
      </c>
      <c r="Y1049" s="62">
        <f aca="true" t="shared" si="3886" ref="Y1049:Y1050">Y1050</f>
        <v>50000</v>
      </c>
      <c r="Z1049" s="62">
        <f aca="true" t="shared" si="3887" ref="Z1049:Z1050">Z1050</f>
        <v>50000</v>
      </c>
      <c r="AA1049" s="62">
        <f aca="true" t="shared" si="3888" ref="AA1049:AA1050">AA1050</f>
        <v>50000</v>
      </c>
      <c r="AB1049" s="62">
        <f aca="true" t="shared" si="3889" ref="AB1049:AB1050">AB1050</f>
        <v>50000</v>
      </c>
      <c r="AC1049" s="62">
        <f aca="true" t="shared" si="3890" ref="AC1049:AC1050">AC1050</f>
        <v>50000</v>
      </c>
      <c r="AD1049" s="62">
        <f aca="true" t="shared" si="3891" ref="AD1049:AD1050">AD1050</f>
        <v>50000</v>
      </c>
      <c r="AE1049" s="62">
        <f aca="true" t="shared" si="3892" ref="AE1049:AE1050">AE1050</f>
        <v>30000</v>
      </c>
      <c r="AF1049" s="50">
        <v>0</v>
      </c>
      <c r="AG1049" s="50">
        <v>0</v>
      </c>
      <c r="AH1049" s="50">
        <v>730634762.56</v>
      </c>
      <c r="AI1049" s="50">
        <v>156637.23</v>
      </c>
      <c r="AJ1049" s="50">
        <v>43403962.63</v>
      </c>
      <c r="AK1049" s="51">
        <v>0.9439366796329975</v>
      </c>
      <c r="AL1049" s="50">
        <v>0</v>
      </c>
      <c r="AM1049" s="51">
        <v>0</v>
      </c>
      <c r="AN1049" s="50">
        <v>0</v>
      </c>
    </row>
    <row r="1050" spans="1:40" ht="26.25" outlineLevel="3">
      <c r="A1050" s="59" t="s">
        <v>444</v>
      </c>
      <c r="B1050" s="60" t="s">
        <v>701</v>
      </c>
      <c r="C1050" s="60" t="s">
        <v>748</v>
      </c>
      <c r="D1050" s="60" t="s">
        <v>756</v>
      </c>
      <c r="E1050" s="60" t="s">
        <v>100</v>
      </c>
      <c r="F1050" s="61" t="s">
        <v>18</v>
      </c>
      <c r="G1050" s="61"/>
      <c r="H1050" s="61"/>
      <c r="I1050" s="61"/>
      <c r="J1050" s="61"/>
      <c r="K1050" s="61"/>
      <c r="L1050" s="61"/>
      <c r="M1050" s="62">
        <f t="shared" si="3874"/>
        <v>50000</v>
      </c>
      <c r="N1050" s="62">
        <f t="shared" si="3875"/>
        <v>50000</v>
      </c>
      <c r="O1050" s="62">
        <f t="shared" si="3876"/>
        <v>50000</v>
      </c>
      <c r="P1050" s="62">
        <f t="shared" si="3877"/>
        <v>50000</v>
      </c>
      <c r="Q1050" s="62">
        <f t="shared" si="3878"/>
        <v>50000</v>
      </c>
      <c r="R1050" s="62">
        <f t="shared" si="3879"/>
        <v>50000</v>
      </c>
      <c r="S1050" s="62">
        <f t="shared" si="3880"/>
        <v>50000</v>
      </c>
      <c r="T1050" s="62">
        <f t="shared" si="3881"/>
        <v>50000</v>
      </c>
      <c r="U1050" s="62">
        <f t="shared" si="3882"/>
        <v>50000</v>
      </c>
      <c r="V1050" s="62">
        <f t="shared" si="3883"/>
        <v>50000</v>
      </c>
      <c r="W1050" s="62">
        <f t="shared" si="3884"/>
        <v>50000</v>
      </c>
      <c r="X1050" s="62">
        <f t="shared" si="3885"/>
        <v>50000</v>
      </c>
      <c r="Y1050" s="62">
        <f t="shared" si="3886"/>
        <v>50000</v>
      </c>
      <c r="Z1050" s="62">
        <f t="shared" si="3887"/>
        <v>50000</v>
      </c>
      <c r="AA1050" s="62">
        <f t="shared" si="3888"/>
        <v>50000</v>
      </c>
      <c r="AB1050" s="62">
        <f t="shared" si="3889"/>
        <v>50000</v>
      </c>
      <c r="AC1050" s="62">
        <f t="shared" si="3890"/>
        <v>50000</v>
      </c>
      <c r="AD1050" s="62">
        <f t="shared" si="3891"/>
        <v>50000</v>
      </c>
      <c r="AE1050" s="62">
        <f t="shared" si="3892"/>
        <v>30000</v>
      </c>
      <c r="AF1050" s="50">
        <v>0</v>
      </c>
      <c r="AG1050" s="50">
        <v>0</v>
      </c>
      <c r="AH1050" s="50">
        <v>8013691.45</v>
      </c>
      <c r="AI1050" s="50">
        <v>0</v>
      </c>
      <c r="AJ1050" s="50">
        <v>86308.55</v>
      </c>
      <c r="AK1050" s="51">
        <v>0.9893446234567901</v>
      </c>
      <c r="AL1050" s="50">
        <v>0</v>
      </c>
      <c r="AM1050" s="51">
        <v>0</v>
      </c>
      <c r="AN1050" s="50">
        <v>0</v>
      </c>
    </row>
    <row r="1051" spans="1:40" ht="15.75" outlineLevel="4">
      <c r="A1051" s="59" t="s">
        <v>451</v>
      </c>
      <c r="B1051" s="60" t="s">
        <v>701</v>
      </c>
      <c r="C1051" s="60" t="s">
        <v>748</v>
      </c>
      <c r="D1051" s="60" t="s">
        <v>756</v>
      </c>
      <c r="E1051" s="60" t="s">
        <v>145</v>
      </c>
      <c r="F1051" s="61" t="s">
        <v>18</v>
      </c>
      <c r="G1051" s="61"/>
      <c r="H1051" s="61"/>
      <c r="I1051" s="61"/>
      <c r="J1051" s="61"/>
      <c r="K1051" s="61"/>
      <c r="L1051" s="61"/>
      <c r="M1051" s="62">
        <v>50000</v>
      </c>
      <c r="N1051" s="62">
        <v>50000</v>
      </c>
      <c r="O1051" s="62">
        <v>50000</v>
      </c>
      <c r="P1051" s="62">
        <v>50000</v>
      </c>
      <c r="Q1051" s="62">
        <v>50000</v>
      </c>
      <c r="R1051" s="62">
        <v>50000</v>
      </c>
      <c r="S1051" s="62">
        <v>50000</v>
      </c>
      <c r="T1051" s="62">
        <v>50000</v>
      </c>
      <c r="U1051" s="62">
        <v>50000</v>
      </c>
      <c r="V1051" s="62">
        <v>50000</v>
      </c>
      <c r="W1051" s="62">
        <v>50000</v>
      </c>
      <c r="X1051" s="62">
        <v>50000</v>
      </c>
      <c r="Y1051" s="62">
        <v>50000</v>
      </c>
      <c r="Z1051" s="62">
        <v>50000</v>
      </c>
      <c r="AA1051" s="62">
        <v>50000</v>
      </c>
      <c r="AB1051" s="62">
        <v>50000</v>
      </c>
      <c r="AC1051" s="62">
        <v>50000</v>
      </c>
      <c r="AD1051" s="62">
        <v>50000</v>
      </c>
      <c r="AE1051" s="62">
        <v>30000</v>
      </c>
      <c r="AF1051" s="50">
        <v>0</v>
      </c>
      <c r="AG1051" s="50">
        <v>0</v>
      </c>
      <c r="AH1051" s="50">
        <v>8013691.45</v>
      </c>
      <c r="AI1051" s="50">
        <v>0</v>
      </c>
      <c r="AJ1051" s="50">
        <v>86308.55</v>
      </c>
      <c r="AK1051" s="51">
        <v>0.9893446234567901</v>
      </c>
      <c r="AL1051" s="50">
        <v>0</v>
      </c>
      <c r="AM1051" s="51">
        <v>0</v>
      </c>
      <c r="AN1051" s="50">
        <v>0</v>
      </c>
    </row>
    <row r="1052" spans="1:40" ht="26.25" outlineLevel="5">
      <c r="A1052" s="59" t="s">
        <v>394</v>
      </c>
      <c r="B1052" s="60" t="s">
        <v>701</v>
      </c>
      <c r="C1052" s="60" t="s">
        <v>748</v>
      </c>
      <c r="D1052" s="60" t="s">
        <v>395</v>
      </c>
      <c r="E1052" s="60"/>
      <c r="F1052" s="61" t="s">
        <v>18</v>
      </c>
      <c r="G1052" s="61"/>
      <c r="H1052" s="61"/>
      <c r="I1052" s="61"/>
      <c r="J1052" s="61"/>
      <c r="K1052" s="61"/>
      <c r="L1052" s="61"/>
      <c r="M1052" s="62">
        <f>M1053+M1060+M1067+M1070</f>
        <v>62072000</v>
      </c>
      <c r="N1052" s="62">
        <f>N1053+N1060+N1067+N1070</f>
        <v>62072000</v>
      </c>
      <c r="O1052" s="62">
        <f>O1053+O1060+O1067+O1070</f>
        <v>780000</v>
      </c>
      <c r="P1052" s="62">
        <f>P1053+P1060+P1067+P1070</f>
        <v>780000</v>
      </c>
      <c r="Q1052" s="62">
        <f>Q1053+Q1060+Q1067+Q1070</f>
        <v>780000</v>
      </c>
      <c r="R1052" s="62">
        <f>R1053+R1060+R1067+R1070</f>
        <v>780000</v>
      </c>
      <c r="S1052" s="62">
        <f>S1053+S1060+S1067+S1070</f>
        <v>780000</v>
      </c>
      <c r="T1052" s="62">
        <f>T1053+T1060+T1067+T1070</f>
        <v>780000</v>
      </c>
      <c r="U1052" s="62">
        <f>U1053+U1060+U1067+U1070</f>
        <v>780000</v>
      </c>
      <c r="V1052" s="62">
        <f>V1053+V1060+V1067+V1070</f>
        <v>780000</v>
      </c>
      <c r="W1052" s="62">
        <f>W1053+W1060+W1067+W1070</f>
        <v>780000</v>
      </c>
      <c r="X1052" s="62">
        <f>X1053+X1060+X1067+X1070</f>
        <v>780000</v>
      </c>
      <c r="Y1052" s="62">
        <f>Y1053+Y1060+Y1067+Y1070</f>
        <v>780000</v>
      </c>
      <c r="Z1052" s="62">
        <f>Z1053+Z1060+Z1067+Z1070</f>
        <v>780000</v>
      </c>
      <c r="AA1052" s="62">
        <f>AA1053+AA1060+AA1067+AA1070</f>
        <v>780000</v>
      </c>
      <c r="AB1052" s="62">
        <f>AB1053+AB1060+AB1067+AB1070</f>
        <v>780000</v>
      </c>
      <c r="AC1052" s="62">
        <f>AC1053+AC1060+AC1067+AC1070</f>
        <v>780000</v>
      </c>
      <c r="AD1052" s="62">
        <f>AD1053+AD1060+AD1067+AD1070</f>
        <v>780000</v>
      </c>
      <c r="AE1052" s="62">
        <f>AE1053+AE1060+AE1067+AE1070</f>
        <v>59769531.69</v>
      </c>
      <c r="AF1052" s="50">
        <v>0</v>
      </c>
      <c r="AG1052" s="50">
        <v>0</v>
      </c>
      <c r="AH1052" s="50">
        <v>8013691.45</v>
      </c>
      <c r="AI1052" s="50">
        <v>0</v>
      </c>
      <c r="AJ1052" s="50">
        <v>86308.55</v>
      </c>
      <c r="AK1052" s="51">
        <v>0.9893446234567901</v>
      </c>
      <c r="AL1052" s="50">
        <v>0</v>
      </c>
      <c r="AM1052" s="51">
        <v>0</v>
      </c>
      <c r="AN1052" s="50">
        <v>0</v>
      </c>
    </row>
    <row r="1053" spans="1:40" ht="26.25" outlineLevel="6">
      <c r="A1053" s="59" t="s">
        <v>757</v>
      </c>
      <c r="B1053" s="60" t="s">
        <v>701</v>
      </c>
      <c r="C1053" s="60" t="s">
        <v>748</v>
      </c>
      <c r="D1053" s="60" t="s">
        <v>758</v>
      </c>
      <c r="E1053" s="60"/>
      <c r="F1053" s="61" t="s">
        <v>18</v>
      </c>
      <c r="G1053" s="61"/>
      <c r="H1053" s="61"/>
      <c r="I1053" s="61"/>
      <c r="J1053" s="61"/>
      <c r="K1053" s="61"/>
      <c r="L1053" s="61"/>
      <c r="M1053" s="62">
        <f>M1054+M1056+M1058</f>
        <v>12000000</v>
      </c>
      <c r="N1053" s="62">
        <f>N1054+N1056+N1058</f>
        <v>12000000</v>
      </c>
      <c r="O1053" s="62">
        <f>O1054+O1056+O1058</f>
        <v>0</v>
      </c>
      <c r="P1053" s="62">
        <f>P1054+P1056+P1058</f>
        <v>0</v>
      </c>
      <c r="Q1053" s="62">
        <f>Q1054+Q1056+Q1058</f>
        <v>0</v>
      </c>
      <c r="R1053" s="62">
        <f>R1054+R1056+R1058</f>
        <v>0</v>
      </c>
      <c r="S1053" s="62">
        <f>S1054+S1056+S1058</f>
        <v>0</v>
      </c>
      <c r="T1053" s="62">
        <f>T1054+T1056+T1058</f>
        <v>0</v>
      </c>
      <c r="U1053" s="62">
        <f>U1054+U1056+U1058</f>
        <v>0</v>
      </c>
      <c r="V1053" s="62">
        <f>V1054+V1056+V1058</f>
        <v>0</v>
      </c>
      <c r="W1053" s="62">
        <f>W1054+W1056+W1058</f>
        <v>0</v>
      </c>
      <c r="X1053" s="62">
        <f>X1054+X1056+X1058</f>
        <v>0</v>
      </c>
      <c r="Y1053" s="62">
        <f>Y1054+Y1056+Y1058</f>
        <v>0</v>
      </c>
      <c r="Z1053" s="62">
        <f>Z1054+Z1056+Z1058</f>
        <v>0</v>
      </c>
      <c r="AA1053" s="62">
        <f>AA1054+AA1056+AA1058</f>
        <v>0</v>
      </c>
      <c r="AB1053" s="62">
        <f>AB1054+AB1056+AB1058</f>
        <v>0</v>
      </c>
      <c r="AC1053" s="62">
        <f>AC1054+AC1056+AC1058</f>
        <v>0</v>
      </c>
      <c r="AD1053" s="62">
        <f>AD1054+AD1056+AD1058</f>
        <v>0</v>
      </c>
      <c r="AE1053" s="62">
        <f>AE1054+AE1056+AE1058</f>
        <v>9980773.360000001</v>
      </c>
      <c r="AF1053" s="50">
        <v>0</v>
      </c>
      <c r="AG1053" s="50">
        <v>0</v>
      </c>
      <c r="AH1053" s="50">
        <v>8013691.45</v>
      </c>
      <c r="AI1053" s="50">
        <v>0</v>
      </c>
      <c r="AJ1053" s="50">
        <v>86308.55</v>
      </c>
      <c r="AK1053" s="51">
        <v>0.9893446234567901</v>
      </c>
      <c r="AL1053" s="50">
        <v>0</v>
      </c>
      <c r="AM1053" s="51">
        <v>0</v>
      </c>
      <c r="AN1053" s="50">
        <v>0</v>
      </c>
    </row>
    <row r="1054" spans="1:40" ht="62.25" outlineLevel="7">
      <c r="A1054" s="59" t="s">
        <v>503</v>
      </c>
      <c r="B1054" s="60" t="s">
        <v>701</v>
      </c>
      <c r="C1054" s="60" t="s">
        <v>748</v>
      </c>
      <c r="D1054" s="60" t="s">
        <v>758</v>
      </c>
      <c r="E1054" s="60" t="s">
        <v>38</v>
      </c>
      <c r="F1054" s="61" t="s">
        <v>18</v>
      </c>
      <c r="G1054" s="61"/>
      <c r="H1054" s="61"/>
      <c r="I1054" s="61"/>
      <c r="J1054" s="61"/>
      <c r="K1054" s="61"/>
      <c r="L1054" s="61"/>
      <c r="M1054" s="62">
        <f>M1055</f>
        <v>11560000</v>
      </c>
      <c r="N1054" s="62">
        <f>N1055</f>
        <v>11560000</v>
      </c>
      <c r="O1054" s="62">
        <f>O1055</f>
        <v>0</v>
      </c>
      <c r="P1054" s="62">
        <f>P1055</f>
        <v>0</v>
      </c>
      <c r="Q1054" s="62">
        <f>Q1055</f>
        <v>0</v>
      </c>
      <c r="R1054" s="62">
        <f>R1055</f>
        <v>0</v>
      </c>
      <c r="S1054" s="62">
        <f>S1055</f>
        <v>0</v>
      </c>
      <c r="T1054" s="62">
        <f>T1055</f>
        <v>0</v>
      </c>
      <c r="U1054" s="62">
        <f>U1055</f>
        <v>0</v>
      </c>
      <c r="V1054" s="62">
        <f>V1055</f>
        <v>0</v>
      </c>
      <c r="W1054" s="62">
        <f>W1055</f>
        <v>0</v>
      </c>
      <c r="X1054" s="62">
        <f>X1055</f>
        <v>0</v>
      </c>
      <c r="Y1054" s="62">
        <f>Y1055</f>
        <v>0</v>
      </c>
      <c r="Z1054" s="62">
        <f>Z1055</f>
        <v>0</v>
      </c>
      <c r="AA1054" s="62">
        <f>AA1055</f>
        <v>0</v>
      </c>
      <c r="AB1054" s="62">
        <f>AB1055</f>
        <v>0</v>
      </c>
      <c r="AC1054" s="62">
        <f>AC1055</f>
        <v>0</v>
      </c>
      <c r="AD1054" s="62">
        <f>AD1055</f>
        <v>0</v>
      </c>
      <c r="AE1054" s="62">
        <f>AE1055</f>
        <v>9665332.22</v>
      </c>
      <c r="AF1054" s="50">
        <v>0</v>
      </c>
      <c r="AG1054" s="50">
        <v>0</v>
      </c>
      <c r="AH1054" s="50">
        <v>78437.78</v>
      </c>
      <c r="AI1054" s="50">
        <v>0</v>
      </c>
      <c r="AJ1054" s="50">
        <v>1562.22</v>
      </c>
      <c r="AK1054" s="51">
        <v>0.98047225</v>
      </c>
      <c r="AL1054" s="50">
        <v>0</v>
      </c>
      <c r="AM1054" s="51">
        <v>0</v>
      </c>
      <c r="AN1054" s="50">
        <v>0</v>
      </c>
    </row>
    <row r="1055" spans="1:40" ht="26.25" outlineLevel="7">
      <c r="A1055" s="59" t="s">
        <v>44</v>
      </c>
      <c r="B1055" s="60" t="s">
        <v>701</v>
      </c>
      <c r="C1055" s="60" t="s">
        <v>748</v>
      </c>
      <c r="D1055" s="60" t="s">
        <v>758</v>
      </c>
      <c r="E1055" s="60" t="s">
        <v>39</v>
      </c>
      <c r="F1055" s="61" t="s">
        <v>18</v>
      </c>
      <c r="G1055" s="61"/>
      <c r="H1055" s="61"/>
      <c r="I1055" s="61"/>
      <c r="J1055" s="61"/>
      <c r="K1055" s="61"/>
      <c r="L1055" s="61"/>
      <c r="M1055" s="62">
        <v>11560000</v>
      </c>
      <c r="N1055" s="62">
        <v>11560000</v>
      </c>
      <c r="O1055" s="63"/>
      <c r="P1055" s="63"/>
      <c r="Q1055" s="63"/>
      <c r="R1055" s="63"/>
      <c r="S1055" s="63"/>
      <c r="T1055" s="63"/>
      <c r="U1055" s="63"/>
      <c r="V1055" s="63"/>
      <c r="W1055" s="63"/>
      <c r="X1055" s="63"/>
      <c r="Y1055" s="63"/>
      <c r="Z1055" s="63"/>
      <c r="AA1055" s="63"/>
      <c r="AB1055" s="63"/>
      <c r="AC1055" s="63"/>
      <c r="AD1055" s="63"/>
      <c r="AE1055" s="62">
        <v>9665332.22</v>
      </c>
      <c r="AF1055" s="50">
        <v>0</v>
      </c>
      <c r="AG1055" s="50">
        <v>0</v>
      </c>
      <c r="AH1055" s="50">
        <v>78437.78</v>
      </c>
      <c r="AI1055" s="50">
        <v>0</v>
      </c>
      <c r="AJ1055" s="50">
        <v>1562.22</v>
      </c>
      <c r="AK1055" s="51">
        <v>0.98047225</v>
      </c>
      <c r="AL1055" s="50">
        <v>0</v>
      </c>
      <c r="AM1055" s="51">
        <v>0</v>
      </c>
      <c r="AN1055" s="50">
        <v>0</v>
      </c>
    </row>
    <row r="1056" spans="1:40" ht="26.25" outlineLevel="7">
      <c r="A1056" s="59" t="s">
        <v>434</v>
      </c>
      <c r="B1056" s="60" t="s">
        <v>701</v>
      </c>
      <c r="C1056" s="60" t="s">
        <v>748</v>
      </c>
      <c r="D1056" s="60" t="s">
        <v>758</v>
      </c>
      <c r="E1056" s="60" t="s">
        <v>33</v>
      </c>
      <c r="F1056" s="61" t="s">
        <v>18</v>
      </c>
      <c r="G1056" s="61"/>
      <c r="H1056" s="61"/>
      <c r="I1056" s="61"/>
      <c r="J1056" s="61"/>
      <c r="K1056" s="61"/>
      <c r="L1056" s="61"/>
      <c r="M1056" s="62">
        <f>M1057</f>
        <v>430000</v>
      </c>
      <c r="N1056" s="62">
        <f>N1057</f>
        <v>430000</v>
      </c>
      <c r="O1056" s="62">
        <f>O1057</f>
        <v>0</v>
      </c>
      <c r="P1056" s="62">
        <f>P1057</f>
        <v>0</v>
      </c>
      <c r="Q1056" s="62">
        <f>Q1057</f>
        <v>0</v>
      </c>
      <c r="R1056" s="62">
        <f>R1057</f>
        <v>0</v>
      </c>
      <c r="S1056" s="62">
        <f>S1057</f>
        <v>0</v>
      </c>
      <c r="T1056" s="62">
        <f>T1057</f>
        <v>0</v>
      </c>
      <c r="U1056" s="62">
        <f>U1057</f>
        <v>0</v>
      </c>
      <c r="V1056" s="62">
        <f>V1057</f>
        <v>0</v>
      </c>
      <c r="W1056" s="62">
        <f>W1057</f>
        <v>0</v>
      </c>
      <c r="X1056" s="62">
        <f>X1057</f>
        <v>0</v>
      </c>
      <c r="Y1056" s="62">
        <f>Y1057</f>
        <v>0</v>
      </c>
      <c r="Z1056" s="62">
        <f>Z1057</f>
        <v>0</v>
      </c>
      <c r="AA1056" s="62">
        <f>AA1057</f>
        <v>0</v>
      </c>
      <c r="AB1056" s="62">
        <f>AB1057</f>
        <v>0</v>
      </c>
      <c r="AC1056" s="62">
        <f>AC1057</f>
        <v>0</v>
      </c>
      <c r="AD1056" s="62">
        <f>AD1057</f>
        <v>0</v>
      </c>
      <c r="AE1056" s="62">
        <f>AE1057</f>
        <v>315441.14</v>
      </c>
      <c r="AF1056" s="50">
        <v>0</v>
      </c>
      <c r="AG1056" s="50">
        <v>0</v>
      </c>
      <c r="AH1056" s="50">
        <v>7935253.67</v>
      </c>
      <c r="AI1056" s="50">
        <v>0</v>
      </c>
      <c r="AJ1056" s="50">
        <v>84746.33</v>
      </c>
      <c r="AK1056" s="51">
        <v>0.9894331259351621</v>
      </c>
      <c r="AL1056" s="50">
        <v>0</v>
      </c>
      <c r="AM1056" s="51">
        <v>0</v>
      </c>
      <c r="AN1056" s="50">
        <v>0</v>
      </c>
    </row>
    <row r="1057" spans="1:40" ht="26.25" outlineLevel="7">
      <c r="A1057" s="59" t="s">
        <v>435</v>
      </c>
      <c r="B1057" s="60" t="s">
        <v>701</v>
      </c>
      <c r="C1057" s="60" t="s">
        <v>748</v>
      </c>
      <c r="D1057" s="60" t="s">
        <v>758</v>
      </c>
      <c r="E1057" s="60" t="s">
        <v>35</v>
      </c>
      <c r="F1057" s="61" t="s">
        <v>18</v>
      </c>
      <c r="G1057" s="61"/>
      <c r="H1057" s="61"/>
      <c r="I1057" s="61"/>
      <c r="J1057" s="61"/>
      <c r="K1057" s="61"/>
      <c r="L1057" s="61"/>
      <c r="M1057" s="62">
        <v>430000</v>
      </c>
      <c r="N1057" s="62">
        <v>430000</v>
      </c>
      <c r="O1057" s="62"/>
      <c r="P1057" s="62"/>
      <c r="Q1057" s="62"/>
      <c r="R1057" s="62"/>
      <c r="S1057" s="62"/>
      <c r="T1057" s="62"/>
      <c r="U1057" s="62"/>
      <c r="V1057" s="62"/>
      <c r="W1057" s="62"/>
      <c r="X1057" s="62"/>
      <c r="Y1057" s="62"/>
      <c r="Z1057" s="62"/>
      <c r="AA1057" s="62"/>
      <c r="AB1057" s="62"/>
      <c r="AC1057" s="62"/>
      <c r="AD1057" s="62"/>
      <c r="AE1057" s="62">
        <v>315441.14</v>
      </c>
      <c r="AF1057" s="50">
        <v>0</v>
      </c>
      <c r="AG1057" s="50">
        <v>0</v>
      </c>
      <c r="AH1057" s="50">
        <v>7935253.67</v>
      </c>
      <c r="AI1057" s="50">
        <v>0</v>
      </c>
      <c r="AJ1057" s="50">
        <v>84746.33</v>
      </c>
      <c r="AK1057" s="51">
        <v>0.9894331259351621</v>
      </c>
      <c r="AL1057" s="50">
        <v>0</v>
      </c>
      <c r="AM1057" s="51">
        <v>0</v>
      </c>
      <c r="AN1057" s="50">
        <v>0</v>
      </c>
    </row>
    <row r="1058" spans="1:40" ht="15.75" outlineLevel="3">
      <c r="A1058" s="59" t="s">
        <v>240</v>
      </c>
      <c r="B1058" s="60" t="s">
        <v>701</v>
      </c>
      <c r="C1058" s="60" t="s">
        <v>748</v>
      </c>
      <c r="D1058" s="60" t="s">
        <v>758</v>
      </c>
      <c r="E1058" s="60" t="s">
        <v>48</v>
      </c>
      <c r="F1058" s="61" t="s">
        <v>18</v>
      </c>
      <c r="G1058" s="61"/>
      <c r="H1058" s="61"/>
      <c r="I1058" s="61"/>
      <c r="J1058" s="61"/>
      <c r="K1058" s="61"/>
      <c r="L1058" s="61"/>
      <c r="M1058" s="62">
        <f>M1059</f>
        <v>10000</v>
      </c>
      <c r="N1058" s="62">
        <f>N1059</f>
        <v>10000</v>
      </c>
      <c r="O1058" s="62">
        <f>O1059</f>
        <v>0</v>
      </c>
      <c r="P1058" s="62">
        <f>P1059</f>
        <v>0</v>
      </c>
      <c r="Q1058" s="62">
        <f>Q1059</f>
        <v>0</v>
      </c>
      <c r="R1058" s="62">
        <f>R1059</f>
        <v>0</v>
      </c>
      <c r="S1058" s="62">
        <f>S1059</f>
        <v>0</v>
      </c>
      <c r="T1058" s="62">
        <f>T1059</f>
        <v>0</v>
      </c>
      <c r="U1058" s="62">
        <f>U1059</f>
        <v>0</v>
      </c>
      <c r="V1058" s="62">
        <f>V1059</f>
        <v>0</v>
      </c>
      <c r="W1058" s="62">
        <f>W1059</f>
        <v>0</v>
      </c>
      <c r="X1058" s="62">
        <f>X1059</f>
        <v>0</v>
      </c>
      <c r="Y1058" s="62">
        <f>Y1059</f>
        <v>0</v>
      </c>
      <c r="Z1058" s="62">
        <f>Z1059</f>
        <v>0</v>
      </c>
      <c r="AA1058" s="62">
        <f>AA1059</f>
        <v>0</v>
      </c>
      <c r="AB1058" s="62">
        <f>AB1059</f>
        <v>0</v>
      </c>
      <c r="AC1058" s="62">
        <f>AC1059</f>
        <v>0</v>
      </c>
      <c r="AD1058" s="62">
        <f>AD1059</f>
        <v>0</v>
      </c>
      <c r="AE1058" s="62">
        <f>AE1059</f>
        <v>0</v>
      </c>
      <c r="AF1058" s="50">
        <v>0</v>
      </c>
      <c r="AG1058" s="50">
        <v>0</v>
      </c>
      <c r="AH1058" s="50">
        <v>61906421.7</v>
      </c>
      <c r="AI1058" s="50">
        <v>15922.78</v>
      </c>
      <c r="AJ1058" s="50">
        <v>180140.52</v>
      </c>
      <c r="AK1058" s="51">
        <v>0.9970993025480381</v>
      </c>
      <c r="AL1058" s="50">
        <v>0</v>
      </c>
      <c r="AM1058" s="51">
        <v>0</v>
      </c>
      <c r="AN1058" s="50">
        <v>0</v>
      </c>
    </row>
    <row r="1059" spans="1:40" ht="15.75" outlineLevel="4">
      <c r="A1059" s="59" t="s">
        <v>504</v>
      </c>
      <c r="B1059" s="60" t="s">
        <v>701</v>
      </c>
      <c r="C1059" s="60" t="s">
        <v>748</v>
      </c>
      <c r="D1059" s="60" t="s">
        <v>758</v>
      </c>
      <c r="E1059" s="60" t="s">
        <v>50</v>
      </c>
      <c r="F1059" s="61" t="s">
        <v>18</v>
      </c>
      <c r="G1059" s="61"/>
      <c r="H1059" s="61"/>
      <c r="I1059" s="61"/>
      <c r="J1059" s="61"/>
      <c r="K1059" s="61"/>
      <c r="L1059" s="61"/>
      <c r="M1059" s="62">
        <v>10000</v>
      </c>
      <c r="N1059" s="62">
        <v>10000</v>
      </c>
      <c r="O1059" s="63"/>
      <c r="P1059" s="63"/>
      <c r="Q1059" s="63"/>
      <c r="R1059" s="63"/>
      <c r="S1059" s="63"/>
      <c r="T1059" s="63"/>
      <c r="U1059" s="63"/>
      <c r="V1059" s="63"/>
      <c r="W1059" s="63"/>
      <c r="X1059" s="63"/>
      <c r="Y1059" s="63"/>
      <c r="Z1059" s="63"/>
      <c r="AA1059" s="63"/>
      <c r="AB1059" s="63"/>
      <c r="AC1059" s="63"/>
      <c r="AD1059" s="63"/>
      <c r="AE1059" s="64">
        <v>0</v>
      </c>
      <c r="AF1059" s="50">
        <v>0</v>
      </c>
      <c r="AG1059" s="50">
        <v>0</v>
      </c>
      <c r="AH1059" s="50">
        <v>61906421.7</v>
      </c>
      <c r="AI1059" s="50">
        <v>15922.78</v>
      </c>
      <c r="AJ1059" s="50">
        <v>180140.52</v>
      </c>
      <c r="AK1059" s="51">
        <v>0.9970993025480381</v>
      </c>
      <c r="AL1059" s="50">
        <v>0</v>
      </c>
      <c r="AM1059" s="51">
        <v>0</v>
      </c>
      <c r="AN1059" s="50">
        <v>0</v>
      </c>
    </row>
    <row r="1060" spans="1:40" ht="26.25" outlineLevel="5">
      <c r="A1060" s="59" t="s">
        <v>759</v>
      </c>
      <c r="B1060" s="60" t="s">
        <v>701</v>
      </c>
      <c r="C1060" s="60" t="s">
        <v>748</v>
      </c>
      <c r="D1060" s="60" t="s">
        <v>760</v>
      </c>
      <c r="E1060" s="60"/>
      <c r="F1060" s="61" t="s">
        <v>18</v>
      </c>
      <c r="G1060" s="61"/>
      <c r="H1060" s="61"/>
      <c r="I1060" s="61"/>
      <c r="J1060" s="61"/>
      <c r="K1060" s="61"/>
      <c r="L1060" s="61"/>
      <c r="M1060" s="62">
        <f>M1061+M1063+M1065</f>
        <v>48992000</v>
      </c>
      <c r="N1060" s="62">
        <f>N1061+N1063+N1065</f>
        <v>48992000</v>
      </c>
      <c r="O1060" s="62">
        <f>O1061+O1063+O1065</f>
        <v>0</v>
      </c>
      <c r="P1060" s="62">
        <f>P1061+P1063+P1065</f>
        <v>0</v>
      </c>
      <c r="Q1060" s="62">
        <f>Q1061+Q1063+Q1065</f>
        <v>0</v>
      </c>
      <c r="R1060" s="62">
        <f>R1061+R1063+R1065</f>
        <v>0</v>
      </c>
      <c r="S1060" s="62">
        <f>S1061+S1063+S1065</f>
        <v>0</v>
      </c>
      <c r="T1060" s="62">
        <f>T1061+T1063+T1065</f>
        <v>0</v>
      </c>
      <c r="U1060" s="62">
        <f>U1061+U1063+U1065</f>
        <v>0</v>
      </c>
      <c r="V1060" s="62">
        <f>V1061+V1063+V1065</f>
        <v>0</v>
      </c>
      <c r="W1060" s="62">
        <f>W1061+W1063+W1065</f>
        <v>0</v>
      </c>
      <c r="X1060" s="62">
        <f>X1061+X1063+X1065</f>
        <v>0</v>
      </c>
      <c r="Y1060" s="62">
        <f>Y1061+Y1063+Y1065</f>
        <v>0</v>
      </c>
      <c r="Z1060" s="62">
        <f>Z1061+Z1063+Z1065</f>
        <v>0</v>
      </c>
      <c r="AA1060" s="62">
        <f>AA1061+AA1063+AA1065</f>
        <v>0</v>
      </c>
      <c r="AB1060" s="62">
        <f>AB1061+AB1063+AB1065</f>
        <v>0</v>
      </c>
      <c r="AC1060" s="62">
        <f>AC1061+AC1063+AC1065</f>
        <v>0</v>
      </c>
      <c r="AD1060" s="62">
        <f>AD1061+AD1063+AD1065</f>
        <v>0</v>
      </c>
      <c r="AE1060" s="62">
        <f>AE1061+AE1063+AE1065</f>
        <v>48714976.33</v>
      </c>
      <c r="AF1060" s="50">
        <v>0</v>
      </c>
      <c r="AG1060" s="50">
        <v>0</v>
      </c>
      <c r="AH1060" s="50">
        <v>57002485</v>
      </c>
      <c r="AI1060" s="50">
        <v>0</v>
      </c>
      <c r="AJ1060" s="50">
        <v>0</v>
      </c>
      <c r="AK1060" s="51">
        <v>1</v>
      </c>
      <c r="AL1060" s="50">
        <v>0</v>
      </c>
      <c r="AM1060" s="51">
        <v>0</v>
      </c>
      <c r="AN1060" s="50">
        <v>0</v>
      </c>
    </row>
    <row r="1061" spans="1:40" ht="62.25" outlineLevel="6">
      <c r="A1061" s="59" t="s">
        <v>503</v>
      </c>
      <c r="B1061" s="60" t="s">
        <v>701</v>
      </c>
      <c r="C1061" s="60" t="s">
        <v>748</v>
      </c>
      <c r="D1061" s="60" t="s">
        <v>760</v>
      </c>
      <c r="E1061" s="60" t="s">
        <v>38</v>
      </c>
      <c r="F1061" s="61" t="s">
        <v>18</v>
      </c>
      <c r="G1061" s="61"/>
      <c r="H1061" s="61"/>
      <c r="I1061" s="61"/>
      <c r="J1061" s="61"/>
      <c r="K1061" s="61"/>
      <c r="L1061" s="61"/>
      <c r="M1061" s="62">
        <f>M1062</f>
        <v>44717000</v>
      </c>
      <c r="N1061" s="62">
        <f>N1062</f>
        <v>44717000</v>
      </c>
      <c r="O1061" s="62">
        <f>O1062</f>
        <v>0</v>
      </c>
      <c r="P1061" s="62">
        <f>P1062</f>
        <v>0</v>
      </c>
      <c r="Q1061" s="62">
        <f>Q1062</f>
        <v>0</v>
      </c>
      <c r="R1061" s="62">
        <f>R1062</f>
        <v>0</v>
      </c>
      <c r="S1061" s="62">
        <f>S1062</f>
        <v>0</v>
      </c>
      <c r="T1061" s="62">
        <f>T1062</f>
        <v>0</v>
      </c>
      <c r="U1061" s="62">
        <f>U1062</f>
        <v>0</v>
      </c>
      <c r="V1061" s="62">
        <f>V1062</f>
        <v>0</v>
      </c>
      <c r="W1061" s="62">
        <f>W1062</f>
        <v>0</v>
      </c>
      <c r="X1061" s="62">
        <f>X1062</f>
        <v>0</v>
      </c>
      <c r="Y1061" s="62">
        <f>Y1062</f>
        <v>0</v>
      </c>
      <c r="Z1061" s="62">
        <f>Z1062</f>
        <v>0</v>
      </c>
      <c r="AA1061" s="62">
        <f>AA1062</f>
        <v>0</v>
      </c>
      <c r="AB1061" s="62">
        <f>AB1062</f>
        <v>0</v>
      </c>
      <c r="AC1061" s="62">
        <f>AC1062</f>
        <v>0</v>
      </c>
      <c r="AD1061" s="62">
        <f>AD1062</f>
        <v>0</v>
      </c>
      <c r="AE1061" s="62">
        <f>AE1062</f>
        <v>44707410.7</v>
      </c>
      <c r="AF1061" s="50">
        <v>0</v>
      </c>
      <c r="AG1061" s="50">
        <v>0</v>
      </c>
      <c r="AH1061" s="50">
        <v>57002485</v>
      </c>
      <c r="AI1061" s="50">
        <v>0</v>
      </c>
      <c r="AJ1061" s="50">
        <v>0</v>
      </c>
      <c r="AK1061" s="51">
        <v>1</v>
      </c>
      <c r="AL1061" s="50">
        <v>0</v>
      </c>
      <c r="AM1061" s="51">
        <v>0</v>
      </c>
      <c r="AN1061" s="50">
        <v>0</v>
      </c>
    </row>
    <row r="1062" spans="1:40" ht="15.75" outlineLevel="7">
      <c r="A1062" s="59" t="s">
        <v>596</v>
      </c>
      <c r="B1062" s="60" t="s">
        <v>701</v>
      </c>
      <c r="C1062" s="60" t="s">
        <v>748</v>
      </c>
      <c r="D1062" s="60" t="s">
        <v>760</v>
      </c>
      <c r="E1062" s="60" t="s">
        <v>85</v>
      </c>
      <c r="F1062" s="61" t="s">
        <v>18</v>
      </c>
      <c r="G1062" s="61"/>
      <c r="H1062" s="61"/>
      <c r="I1062" s="61"/>
      <c r="J1062" s="61"/>
      <c r="K1062" s="61"/>
      <c r="L1062" s="61"/>
      <c r="M1062" s="62">
        <v>44717000</v>
      </c>
      <c r="N1062" s="62">
        <v>44717000</v>
      </c>
      <c r="O1062" s="63"/>
      <c r="P1062" s="63"/>
      <c r="Q1062" s="63"/>
      <c r="R1062" s="63"/>
      <c r="S1062" s="63"/>
      <c r="T1062" s="63"/>
      <c r="U1062" s="63"/>
      <c r="V1062" s="63"/>
      <c r="W1062" s="63"/>
      <c r="X1062" s="63"/>
      <c r="Y1062" s="63"/>
      <c r="Z1062" s="63"/>
      <c r="AA1062" s="63"/>
      <c r="AB1062" s="63"/>
      <c r="AC1062" s="63"/>
      <c r="AD1062" s="63"/>
      <c r="AE1062" s="62">
        <v>44707410.7</v>
      </c>
      <c r="AF1062" s="50">
        <v>0</v>
      </c>
      <c r="AG1062" s="50">
        <v>0</v>
      </c>
      <c r="AH1062" s="50">
        <v>57002485</v>
      </c>
      <c r="AI1062" s="50">
        <v>0</v>
      </c>
      <c r="AJ1062" s="50">
        <v>0</v>
      </c>
      <c r="AK1062" s="51">
        <v>1</v>
      </c>
      <c r="AL1062" s="50">
        <v>0</v>
      </c>
      <c r="AM1062" s="51">
        <v>0</v>
      </c>
      <c r="AN1062" s="50">
        <v>0</v>
      </c>
    </row>
    <row r="1063" spans="1:40" ht="26.25" outlineLevel="7">
      <c r="A1063" s="59" t="s">
        <v>434</v>
      </c>
      <c r="B1063" s="60" t="s">
        <v>701</v>
      </c>
      <c r="C1063" s="60" t="s">
        <v>748</v>
      </c>
      <c r="D1063" s="60" t="s">
        <v>760</v>
      </c>
      <c r="E1063" s="60" t="s">
        <v>33</v>
      </c>
      <c r="F1063" s="61" t="s">
        <v>18</v>
      </c>
      <c r="G1063" s="61"/>
      <c r="H1063" s="61"/>
      <c r="I1063" s="61"/>
      <c r="J1063" s="61"/>
      <c r="K1063" s="61"/>
      <c r="L1063" s="61"/>
      <c r="M1063" s="62">
        <f>M1064</f>
        <v>4250000</v>
      </c>
      <c r="N1063" s="62">
        <f>N1064</f>
        <v>4250000</v>
      </c>
      <c r="O1063" s="62">
        <f>O1064</f>
        <v>0</v>
      </c>
      <c r="P1063" s="62">
        <f>P1064</f>
        <v>0</v>
      </c>
      <c r="Q1063" s="62">
        <f>Q1064</f>
        <v>0</v>
      </c>
      <c r="R1063" s="62">
        <f>R1064</f>
        <v>0</v>
      </c>
      <c r="S1063" s="62">
        <f>S1064</f>
        <v>0</v>
      </c>
      <c r="T1063" s="62">
        <f>T1064</f>
        <v>0</v>
      </c>
      <c r="U1063" s="62">
        <f>U1064</f>
        <v>0</v>
      </c>
      <c r="V1063" s="62">
        <f>V1064</f>
        <v>0</v>
      </c>
      <c r="W1063" s="62">
        <f>W1064</f>
        <v>0</v>
      </c>
      <c r="X1063" s="62">
        <f>X1064</f>
        <v>0</v>
      </c>
      <c r="Y1063" s="62">
        <f>Y1064</f>
        <v>0</v>
      </c>
      <c r="Z1063" s="62">
        <f>Z1064</f>
        <v>0</v>
      </c>
      <c r="AA1063" s="62">
        <f>AA1064</f>
        <v>0</v>
      </c>
      <c r="AB1063" s="62">
        <f>AB1064</f>
        <v>0</v>
      </c>
      <c r="AC1063" s="62">
        <f>AC1064</f>
        <v>0</v>
      </c>
      <c r="AD1063" s="62">
        <f>AD1064</f>
        <v>0</v>
      </c>
      <c r="AE1063" s="62">
        <f>AE1064</f>
        <v>4000659.8</v>
      </c>
      <c r="AF1063" s="50">
        <v>0</v>
      </c>
      <c r="AG1063" s="50">
        <v>0</v>
      </c>
      <c r="AH1063" s="50">
        <v>57002485</v>
      </c>
      <c r="AI1063" s="50">
        <v>0</v>
      </c>
      <c r="AJ1063" s="50">
        <v>0</v>
      </c>
      <c r="AK1063" s="51">
        <v>1</v>
      </c>
      <c r="AL1063" s="50">
        <v>0</v>
      </c>
      <c r="AM1063" s="51">
        <v>0</v>
      </c>
      <c r="AN1063" s="50">
        <v>0</v>
      </c>
    </row>
    <row r="1064" spans="1:40" ht="26.25" outlineLevel="5">
      <c r="A1064" s="59" t="s">
        <v>435</v>
      </c>
      <c r="B1064" s="60" t="s">
        <v>701</v>
      </c>
      <c r="C1064" s="60" t="s">
        <v>748</v>
      </c>
      <c r="D1064" s="60" t="s">
        <v>760</v>
      </c>
      <c r="E1064" s="60" t="s">
        <v>35</v>
      </c>
      <c r="F1064" s="61" t="s">
        <v>18</v>
      </c>
      <c r="G1064" s="61"/>
      <c r="H1064" s="61"/>
      <c r="I1064" s="61"/>
      <c r="J1064" s="61"/>
      <c r="K1064" s="61"/>
      <c r="L1064" s="61"/>
      <c r="M1064" s="62">
        <v>4250000</v>
      </c>
      <c r="N1064" s="62">
        <v>4250000</v>
      </c>
      <c r="O1064" s="62"/>
      <c r="P1064" s="62"/>
      <c r="Q1064" s="62"/>
      <c r="R1064" s="62"/>
      <c r="S1064" s="62"/>
      <c r="T1064" s="62"/>
      <c r="U1064" s="62"/>
      <c r="V1064" s="62"/>
      <c r="W1064" s="62"/>
      <c r="X1064" s="62"/>
      <c r="Y1064" s="62"/>
      <c r="Z1064" s="62"/>
      <c r="AA1064" s="62"/>
      <c r="AB1064" s="62"/>
      <c r="AC1064" s="62"/>
      <c r="AD1064" s="62"/>
      <c r="AE1064" s="62">
        <v>4000659.8</v>
      </c>
      <c r="AF1064" s="50">
        <v>0</v>
      </c>
      <c r="AG1064" s="50">
        <v>0</v>
      </c>
      <c r="AH1064" s="50">
        <v>4903936.7</v>
      </c>
      <c r="AI1064" s="50">
        <v>15922.78</v>
      </c>
      <c r="AJ1064" s="50">
        <v>180140.52</v>
      </c>
      <c r="AK1064" s="51">
        <v>0.9646783294117647</v>
      </c>
      <c r="AL1064" s="50">
        <v>0</v>
      </c>
      <c r="AM1064" s="51">
        <v>0</v>
      </c>
      <c r="AN1064" s="50">
        <v>0</v>
      </c>
    </row>
    <row r="1065" spans="1:40" ht="15.75" outlineLevel="6">
      <c r="A1065" s="59" t="s">
        <v>240</v>
      </c>
      <c r="B1065" s="60" t="s">
        <v>701</v>
      </c>
      <c r="C1065" s="60" t="s">
        <v>748</v>
      </c>
      <c r="D1065" s="60" t="s">
        <v>760</v>
      </c>
      <c r="E1065" s="60" t="s">
        <v>48</v>
      </c>
      <c r="F1065" s="61" t="s">
        <v>18</v>
      </c>
      <c r="G1065" s="61"/>
      <c r="H1065" s="61"/>
      <c r="I1065" s="61"/>
      <c r="J1065" s="61"/>
      <c r="K1065" s="61"/>
      <c r="L1065" s="61"/>
      <c r="M1065" s="62">
        <f>M1066</f>
        <v>25000</v>
      </c>
      <c r="N1065" s="62">
        <f>N1066</f>
        <v>25000</v>
      </c>
      <c r="O1065" s="62">
        <f>O1066</f>
        <v>0</v>
      </c>
      <c r="P1065" s="62">
        <f>P1066</f>
        <v>0</v>
      </c>
      <c r="Q1065" s="62">
        <f>Q1066</f>
        <v>0</v>
      </c>
      <c r="R1065" s="62">
        <f>R1066</f>
        <v>0</v>
      </c>
      <c r="S1065" s="62">
        <f>S1066</f>
        <v>0</v>
      </c>
      <c r="T1065" s="62">
        <f>T1066</f>
        <v>0</v>
      </c>
      <c r="U1065" s="62">
        <f>U1066</f>
        <v>0</v>
      </c>
      <c r="V1065" s="62">
        <f>V1066</f>
        <v>0</v>
      </c>
      <c r="W1065" s="62">
        <f>W1066</f>
        <v>0</v>
      </c>
      <c r="X1065" s="62">
        <f>X1066</f>
        <v>0</v>
      </c>
      <c r="Y1065" s="62">
        <f>Y1066</f>
        <v>0</v>
      </c>
      <c r="Z1065" s="62">
        <f>Z1066</f>
        <v>0</v>
      </c>
      <c r="AA1065" s="62">
        <f>AA1066</f>
        <v>0</v>
      </c>
      <c r="AB1065" s="62">
        <f>AB1066</f>
        <v>0</v>
      </c>
      <c r="AC1065" s="62">
        <f>AC1066</f>
        <v>0</v>
      </c>
      <c r="AD1065" s="62">
        <f>AD1066</f>
        <v>0</v>
      </c>
      <c r="AE1065" s="62">
        <f>AE1066</f>
        <v>6905.83</v>
      </c>
      <c r="AF1065" s="50">
        <v>0</v>
      </c>
      <c r="AG1065" s="50">
        <v>0</v>
      </c>
      <c r="AH1065" s="50">
        <v>4903936.7</v>
      </c>
      <c r="AI1065" s="50">
        <v>15922.78</v>
      </c>
      <c r="AJ1065" s="50">
        <v>180140.52</v>
      </c>
      <c r="AK1065" s="51">
        <v>0.9646783294117647</v>
      </c>
      <c r="AL1065" s="50">
        <v>0</v>
      </c>
      <c r="AM1065" s="51">
        <v>0</v>
      </c>
      <c r="AN1065" s="50">
        <v>0</v>
      </c>
    </row>
    <row r="1066" spans="1:40" ht="15.75" outlineLevel="7">
      <c r="A1066" s="59" t="s">
        <v>504</v>
      </c>
      <c r="B1066" s="60" t="s">
        <v>701</v>
      </c>
      <c r="C1066" s="60" t="s">
        <v>748</v>
      </c>
      <c r="D1066" s="60" t="s">
        <v>760</v>
      </c>
      <c r="E1066" s="60" t="s">
        <v>50</v>
      </c>
      <c r="F1066" s="61" t="s">
        <v>18</v>
      </c>
      <c r="G1066" s="61"/>
      <c r="H1066" s="61"/>
      <c r="I1066" s="61"/>
      <c r="J1066" s="61"/>
      <c r="K1066" s="61"/>
      <c r="L1066" s="61"/>
      <c r="M1066" s="62">
        <v>25000</v>
      </c>
      <c r="N1066" s="62">
        <v>25000</v>
      </c>
      <c r="O1066" s="63"/>
      <c r="P1066" s="63"/>
      <c r="Q1066" s="63"/>
      <c r="R1066" s="63"/>
      <c r="S1066" s="63"/>
      <c r="T1066" s="63"/>
      <c r="U1066" s="63"/>
      <c r="V1066" s="63"/>
      <c r="W1066" s="63"/>
      <c r="X1066" s="63"/>
      <c r="Y1066" s="63"/>
      <c r="Z1066" s="63"/>
      <c r="AA1066" s="63"/>
      <c r="AB1066" s="63"/>
      <c r="AC1066" s="63"/>
      <c r="AD1066" s="63"/>
      <c r="AE1066" s="64">
        <v>6905.83</v>
      </c>
      <c r="AF1066" s="50">
        <v>0</v>
      </c>
      <c r="AG1066" s="50">
        <v>0</v>
      </c>
      <c r="AH1066" s="50">
        <v>4903936.7</v>
      </c>
      <c r="AI1066" s="50">
        <v>15922.78</v>
      </c>
      <c r="AJ1066" s="50">
        <v>180140.52</v>
      </c>
      <c r="AK1066" s="51">
        <v>0.9646783294117647</v>
      </c>
      <c r="AL1066" s="50">
        <v>0</v>
      </c>
      <c r="AM1066" s="51">
        <v>0</v>
      </c>
      <c r="AN1066" s="50">
        <v>0</v>
      </c>
    </row>
    <row r="1067" spans="1:40" ht="26.25" outlineLevel="7">
      <c r="A1067" s="59" t="s">
        <v>761</v>
      </c>
      <c r="B1067" s="60" t="s">
        <v>701</v>
      </c>
      <c r="C1067" s="60" t="s">
        <v>748</v>
      </c>
      <c r="D1067" s="60" t="s">
        <v>762</v>
      </c>
      <c r="E1067" s="60"/>
      <c r="F1067" s="61" t="s">
        <v>18</v>
      </c>
      <c r="G1067" s="61"/>
      <c r="H1067" s="61"/>
      <c r="I1067" s="61"/>
      <c r="J1067" s="61"/>
      <c r="K1067" s="61"/>
      <c r="L1067" s="61"/>
      <c r="M1067" s="62">
        <f aca="true" t="shared" si="3893" ref="M1067:M1068">M1068</f>
        <v>780000</v>
      </c>
      <c r="N1067" s="62">
        <f aca="true" t="shared" si="3894" ref="N1067:N1068">N1068</f>
        <v>780000</v>
      </c>
      <c r="O1067" s="62">
        <f aca="true" t="shared" si="3895" ref="O1067:O1068">O1068</f>
        <v>780000</v>
      </c>
      <c r="P1067" s="62">
        <f aca="true" t="shared" si="3896" ref="P1067:P1068">P1068</f>
        <v>780000</v>
      </c>
      <c r="Q1067" s="62">
        <f aca="true" t="shared" si="3897" ref="Q1067:Q1068">Q1068</f>
        <v>780000</v>
      </c>
      <c r="R1067" s="62">
        <f aca="true" t="shared" si="3898" ref="R1067:R1068">R1068</f>
        <v>780000</v>
      </c>
      <c r="S1067" s="62">
        <f aca="true" t="shared" si="3899" ref="S1067:S1068">S1068</f>
        <v>780000</v>
      </c>
      <c r="T1067" s="62">
        <f aca="true" t="shared" si="3900" ref="T1067:T1068">T1068</f>
        <v>780000</v>
      </c>
      <c r="U1067" s="62">
        <f aca="true" t="shared" si="3901" ref="U1067:U1068">U1068</f>
        <v>780000</v>
      </c>
      <c r="V1067" s="62">
        <f aca="true" t="shared" si="3902" ref="V1067:V1068">V1068</f>
        <v>780000</v>
      </c>
      <c r="W1067" s="62">
        <f aca="true" t="shared" si="3903" ref="W1067:W1068">W1068</f>
        <v>780000</v>
      </c>
      <c r="X1067" s="62">
        <f aca="true" t="shared" si="3904" ref="X1067:X1068">X1068</f>
        <v>780000</v>
      </c>
      <c r="Y1067" s="62">
        <f aca="true" t="shared" si="3905" ref="Y1067:Y1068">Y1068</f>
        <v>780000</v>
      </c>
      <c r="Z1067" s="62">
        <f aca="true" t="shared" si="3906" ref="Z1067:Z1068">Z1068</f>
        <v>780000</v>
      </c>
      <c r="AA1067" s="62">
        <f aca="true" t="shared" si="3907" ref="AA1067:AA1068">AA1068</f>
        <v>780000</v>
      </c>
      <c r="AB1067" s="62">
        <f aca="true" t="shared" si="3908" ref="AB1067:AB1068">AB1068</f>
        <v>780000</v>
      </c>
      <c r="AC1067" s="62">
        <f aca="true" t="shared" si="3909" ref="AC1067:AC1068">AC1068</f>
        <v>780000</v>
      </c>
      <c r="AD1067" s="62">
        <f aca="true" t="shared" si="3910" ref="AD1067:AD1068">AD1068</f>
        <v>780000</v>
      </c>
      <c r="AE1067" s="62">
        <f aca="true" t="shared" si="3911" ref="AE1067:AE1068">AE1068</f>
        <v>780000</v>
      </c>
      <c r="AF1067" s="50">
        <v>0</v>
      </c>
      <c r="AG1067" s="50">
        <v>0</v>
      </c>
      <c r="AH1067" s="50">
        <v>4903936.7</v>
      </c>
      <c r="AI1067" s="50">
        <v>15922.78</v>
      </c>
      <c r="AJ1067" s="50">
        <v>180140.52</v>
      </c>
      <c r="AK1067" s="51">
        <v>0.9646783294117647</v>
      </c>
      <c r="AL1067" s="50">
        <v>0</v>
      </c>
      <c r="AM1067" s="51">
        <v>0</v>
      </c>
      <c r="AN1067" s="50">
        <v>0</v>
      </c>
    </row>
    <row r="1068" spans="1:40" s="58" customFormat="1" ht="15.75" outlineLevel="3">
      <c r="A1068" s="59" t="s">
        <v>614</v>
      </c>
      <c r="B1068" s="60" t="s">
        <v>701</v>
      </c>
      <c r="C1068" s="60" t="s">
        <v>748</v>
      </c>
      <c r="D1068" s="60" t="s">
        <v>762</v>
      </c>
      <c r="E1068" s="60" t="s">
        <v>148</v>
      </c>
      <c r="F1068" s="61" t="s">
        <v>18</v>
      </c>
      <c r="G1068" s="61"/>
      <c r="H1068" s="61"/>
      <c r="I1068" s="61"/>
      <c r="J1068" s="61"/>
      <c r="K1068" s="61"/>
      <c r="L1068" s="61"/>
      <c r="M1068" s="62">
        <f t="shared" si="3893"/>
        <v>780000</v>
      </c>
      <c r="N1068" s="62">
        <f t="shared" si="3894"/>
        <v>780000</v>
      </c>
      <c r="O1068" s="62">
        <f t="shared" si="3895"/>
        <v>780000</v>
      </c>
      <c r="P1068" s="62">
        <f t="shared" si="3896"/>
        <v>780000</v>
      </c>
      <c r="Q1068" s="62">
        <f t="shared" si="3897"/>
        <v>780000</v>
      </c>
      <c r="R1068" s="62">
        <f t="shared" si="3898"/>
        <v>780000</v>
      </c>
      <c r="S1068" s="62">
        <f t="shared" si="3899"/>
        <v>780000</v>
      </c>
      <c r="T1068" s="62">
        <f t="shared" si="3900"/>
        <v>780000</v>
      </c>
      <c r="U1068" s="62">
        <f t="shared" si="3901"/>
        <v>780000</v>
      </c>
      <c r="V1068" s="62">
        <f t="shared" si="3902"/>
        <v>780000</v>
      </c>
      <c r="W1068" s="62">
        <f t="shared" si="3903"/>
        <v>780000</v>
      </c>
      <c r="X1068" s="62">
        <f t="shared" si="3904"/>
        <v>780000</v>
      </c>
      <c r="Y1068" s="62">
        <f t="shared" si="3905"/>
        <v>780000</v>
      </c>
      <c r="Z1068" s="62">
        <f t="shared" si="3906"/>
        <v>780000</v>
      </c>
      <c r="AA1068" s="62">
        <f t="shared" si="3907"/>
        <v>780000</v>
      </c>
      <c r="AB1068" s="62">
        <f t="shared" si="3908"/>
        <v>780000</v>
      </c>
      <c r="AC1068" s="62">
        <f t="shared" si="3909"/>
        <v>780000</v>
      </c>
      <c r="AD1068" s="62">
        <f t="shared" si="3910"/>
        <v>780000</v>
      </c>
      <c r="AE1068" s="62">
        <f t="shared" si="3911"/>
        <v>780000</v>
      </c>
      <c r="AF1068" s="56">
        <v>0</v>
      </c>
      <c r="AG1068" s="56">
        <v>0</v>
      </c>
      <c r="AH1068" s="56">
        <v>495190757.44</v>
      </c>
      <c r="AI1068" s="56">
        <v>82332.54</v>
      </c>
      <c r="AJ1068" s="56">
        <v>39157184.22</v>
      </c>
      <c r="AK1068" s="57">
        <v>0.9267309766861258</v>
      </c>
      <c r="AL1068" s="56">
        <v>0</v>
      </c>
      <c r="AM1068" s="57">
        <v>0</v>
      </c>
      <c r="AN1068" s="56">
        <v>0</v>
      </c>
    </row>
    <row r="1069" spans="1:40" ht="26.25" outlineLevel="4">
      <c r="A1069" s="59" t="s">
        <v>763</v>
      </c>
      <c r="B1069" s="60" t="s">
        <v>701</v>
      </c>
      <c r="C1069" s="60" t="s">
        <v>748</v>
      </c>
      <c r="D1069" s="60" t="s">
        <v>762</v>
      </c>
      <c r="E1069" s="60" t="s">
        <v>764</v>
      </c>
      <c r="F1069" s="61" t="s">
        <v>18</v>
      </c>
      <c r="G1069" s="61"/>
      <c r="H1069" s="61"/>
      <c r="I1069" s="61"/>
      <c r="J1069" s="61"/>
      <c r="K1069" s="61"/>
      <c r="L1069" s="61"/>
      <c r="M1069" s="62">
        <v>780000</v>
      </c>
      <c r="N1069" s="62">
        <v>780000</v>
      </c>
      <c r="O1069" s="62">
        <v>780000</v>
      </c>
      <c r="P1069" s="62">
        <v>780000</v>
      </c>
      <c r="Q1069" s="62">
        <v>780000</v>
      </c>
      <c r="R1069" s="62">
        <v>780000</v>
      </c>
      <c r="S1069" s="62">
        <v>780000</v>
      </c>
      <c r="T1069" s="62">
        <v>780000</v>
      </c>
      <c r="U1069" s="62">
        <v>780000</v>
      </c>
      <c r="V1069" s="62">
        <v>780000</v>
      </c>
      <c r="W1069" s="62">
        <v>780000</v>
      </c>
      <c r="X1069" s="62">
        <v>780000</v>
      </c>
      <c r="Y1069" s="62">
        <v>780000</v>
      </c>
      <c r="Z1069" s="62">
        <v>780000</v>
      </c>
      <c r="AA1069" s="62">
        <v>780000</v>
      </c>
      <c r="AB1069" s="62">
        <v>780000</v>
      </c>
      <c r="AC1069" s="62">
        <v>780000</v>
      </c>
      <c r="AD1069" s="62">
        <v>780000</v>
      </c>
      <c r="AE1069" s="62">
        <v>780000</v>
      </c>
      <c r="AF1069" s="50">
        <v>0</v>
      </c>
      <c r="AG1069" s="50">
        <v>0</v>
      </c>
      <c r="AH1069" s="50">
        <v>495190757.44</v>
      </c>
      <c r="AI1069" s="50">
        <v>82332.54</v>
      </c>
      <c r="AJ1069" s="50">
        <v>39157184.22</v>
      </c>
      <c r="AK1069" s="51">
        <v>0.9267309766861258</v>
      </c>
      <c r="AL1069" s="50">
        <v>0</v>
      </c>
      <c r="AM1069" s="51">
        <v>0</v>
      </c>
      <c r="AN1069" s="50">
        <v>0</v>
      </c>
    </row>
    <row r="1070" spans="1:40" ht="26.25" outlineLevel="5">
      <c r="A1070" s="59" t="s">
        <v>765</v>
      </c>
      <c r="B1070" s="60" t="s">
        <v>701</v>
      </c>
      <c r="C1070" s="60" t="s">
        <v>748</v>
      </c>
      <c r="D1070" s="60" t="s">
        <v>766</v>
      </c>
      <c r="E1070" s="60"/>
      <c r="F1070" s="61" t="s">
        <v>18</v>
      </c>
      <c r="G1070" s="61"/>
      <c r="H1070" s="61"/>
      <c r="I1070" s="61"/>
      <c r="J1070" s="61"/>
      <c r="K1070" s="61"/>
      <c r="L1070" s="61"/>
      <c r="M1070" s="62">
        <f aca="true" t="shared" si="3912" ref="M1070:M1071">M1071</f>
        <v>300000</v>
      </c>
      <c r="N1070" s="62">
        <f aca="true" t="shared" si="3913" ref="N1070:N1071">N1071</f>
        <v>300000</v>
      </c>
      <c r="O1070" s="62">
        <f aca="true" t="shared" si="3914" ref="O1070:O1071">O1071</f>
        <v>0</v>
      </c>
      <c r="P1070" s="62">
        <f aca="true" t="shared" si="3915" ref="P1070:P1071">P1071</f>
        <v>0</v>
      </c>
      <c r="Q1070" s="62">
        <f aca="true" t="shared" si="3916" ref="Q1070:Q1071">Q1071</f>
        <v>0</v>
      </c>
      <c r="R1070" s="62">
        <f aca="true" t="shared" si="3917" ref="R1070:R1071">R1071</f>
        <v>0</v>
      </c>
      <c r="S1070" s="62">
        <f aca="true" t="shared" si="3918" ref="S1070:S1071">S1071</f>
        <v>0</v>
      </c>
      <c r="T1070" s="62">
        <f aca="true" t="shared" si="3919" ref="T1070:T1071">T1071</f>
        <v>0</v>
      </c>
      <c r="U1070" s="62">
        <f aca="true" t="shared" si="3920" ref="U1070:U1071">U1071</f>
        <v>0</v>
      </c>
      <c r="V1070" s="62">
        <f aca="true" t="shared" si="3921" ref="V1070:V1071">V1071</f>
        <v>0</v>
      </c>
      <c r="W1070" s="62">
        <f aca="true" t="shared" si="3922" ref="W1070:W1071">W1071</f>
        <v>0</v>
      </c>
      <c r="X1070" s="62">
        <f aca="true" t="shared" si="3923" ref="X1070:X1071">X1071</f>
        <v>0</v>
      </c>
      <c r="Y1070" s="62">
        <f aca="true" t="shared" si="3924" ref="Y1070:Y1071">Y1071</f>
        <v>0</v>
      </c>
      <c r="Z1070" s="62">
        <f aca="true" t="shared" si="3925" ref="Z1070:Z1071">Z1071</f>
        <v>0</v>
      </c>
      <c r="AA1070" s="62">
        <f aca="true" t="shared" si="3926" ref="AA1070:AA1071">AA1071</f>
        <v>0</v>
      </c>
      <c r="AB1070" s="62">
        <f aca="true" t="shared" si="3927" ref="AB1070:AB1071">AB1071</f>
        <v>0</v>
      </c>
      <c r="AC1070" s="62">
        <f aca="true" t="shared" si="3928" ref="AC1070:AC1071">AC1071</f>
        <v>0</v>
      </c>
      <c r="AD1070" s="62">
        <f aca="true" t="shared" si="3929" ref="AD1070:AD1071">AD1071</f>
        <v>0</v>
      </c>
      <c r="AE1070" s="62">
        <f aca="true" t="shared" si="3930" ref="AE1070:AE1071">AE1071</f>
        <v>293782</v>
      </c>
      <c r="AF1070" s="50">
        <v>0</v>
      </c>
      <c r="AG1070" s="50">
        <v>0</v>
      </c>
      <c r="AH1070" s="50">
        <v>466215653.61</v>
      </c>
      <c r="AI1070" s="50">
        <v>82332.54</v>
      </c>
      <c r="AJ1070" s="50">
        <v>38937576.85</v>
      </c>
      <c r="AK1070" s="51">
        <v>0.9229318367480003</v>
      </c>
      <c r="AL1070" s="50">
        <v>0</v>
      </c>
      <c r="AM1070" s="51">
        <v>0</v>
      </c>
      <c r="AN1070" s="50">
        <v>0</v>
      </c>
    </row>
    <row r="1071" spans="1:40" ht="26.25" outlineLevel="6">
      <c r="A1071" s="59" t="s">
        <v>444</v>
      </c>
      <c r="B1071" s="60" t="s">
        <v>701</v>
      </c>
      <c r="C1071" s="60" t="s">
        <v>748</v>
      </c>
      <c r="D1071" s="60" t="s">
        <v>766</v>
      </c>
      <c r="E1071" s="60" t="s">
        <v>100</v>
      </c>
      <c r="F1071" s="61" t="s">
        <v>18</v>
      </c>
      <c r="G1071" s="61"/>
      <c r="H1071" s="61"/>
      <c r="I1071" s="61"/>
      <c r="J1071" s="61"/>
      <c r="K1071" s="61"/>
      <c r="L1071" s="61"/>
      <c r="M1071" s="62">
        <f t="shared" si="3912"/>
        <v>300000</v>
      </c>
      <c r="N1071" s="62">
        <f t="shared" si="3913"/>
        <v>300000</v>
      </c>
      <c r="O1071" s="62">
        <f t="shared" si="3914"/>
        <v>0</v>
      </c>
      <c r="P1071" s="62">
        <f t="shared" si="3915"/>
        <v>0</v>
      </c>
      <c r="Q1071" s="62">
        <f t="shared" si="3916"/>
        <v>0</v>
      </c>
      <c r="R1071" s="62">
        <f t="shared" si="3917"/>
        <v>0</v>
      </c>
      <c r="S1071" s="62">
        <f t="shared" si="3918"/>
        <v>0</v>
      </c>
      <c r="T1071" s="62">
        <f t="shared" si="3919"/>
        <v>0</v>
      </c>
      <c r="U1071" s="62">
        <f t="shared" si="3920"/>
        <v>0</v>
      </c>
      <c r="V1071" s="62">
        <f t="shared" si="3921"/>
        <v>0</v>
      </c>
      <c r="W1071" s="62">
        <f t="shared" si="3922"/>
        <v>0</v>
      </c>
      <c r="X1071" s="62">
        <f t="shared" si="3923"/>
        <v>0</v>
      </c>
      <c r="Y1071" s="62">
        <f t="shared" si="3924"/>
        <v>0</v>
      </c>
      <c r="Z1071" s="62">
        <f t="shared" si="3925"/>
        <v>0</v>
      </c>
      <c r="AA1071" s="62">
        <f t="shared" si="3926"/>
        <v>0</v>
      </c>
      <c r="AB1071" s="62">
        <f t="shared" si="3927"/>
        <v>0</v>
      </c>
      <c r="AC1071" s="62">
        <f t="shared" si="3928"/>
        <v>0</v>
      </c>
      <c r="AD1071" s="62">
        <f t="shared" si="3929"/>
        <v>0</v>
      </c>
      <c r="AE1071" s="62">
        <f t="shared" si="3930"/>
        <v>293782</v>
      </c>
      <c r="AF1071" s="50">
        <v>0</v>
      </c>
      <c r="AG1071" s="50">
        <v>0</v>
      </c>
      <c r="AH1071" s="50">
        <v>87104829.26</v>
      </c>
      <c r="AI1071" s="50">
        <v>0</v>
      </c>
      <c r="AJ1071" s="50">
        <v>23200524.74</v>
      </c>
      <c r="AK1071" s="51">
        <v>0.7896700033254959</v>
      </c>
      <c r="AL1071" s="50">
        <v>0</v>
      </c>
      <c r="AM1071" s="51">
        <v>0</v>
      </c>
      <c r="AN1071" s="50">
        <v>0</v>
      </c>
    </row>
    <row r="1072" spans="1:40" ht="15.75" outlineLevel="7">
      <c r="A1072" s="59" t="s">
        <v>451</v>
      </c>
      <c r="B1072" s="60" t="s">
        <v>701</v>
      </c>
      <c r="C1072" s="60" t="s">
        <v>748</v>
      </c>
      <c r="D1072" s="60" t="s">
        <v>766</v>
      </c>
      <c r="E1072" s="60" t="s">
        <v>145</v>
      </c>
      <c r="F1072" s="61" t="s">
        <v>18</v>
      </c>
      <c r="G1072" s="61"/>
      <c r="H1072" s="61"/>
      <c r="I1072" s="61"/>
      <c r="J1072" s="61"/>
      <c r="K1072" s="61"/>
      <c r="L1072" s="61"/>
      <c r="M1072" s="62">
        <v>300000</v>
      </c>
      <c r="N1072" s="62">
        <v>300000</v>
      </c>
      <c r="O1072" s="63"/>
      <c r="P1072" s="63"/>
      <c r="Q1072" s="63"/>
      <c r="R1072" s="63"/>
      <c r="S1072" s="63"/>
      <c r="T1072" s="63"/>
      <c r="U1072" s="63"/>
      <c r="V1072" s="63"/>
      <c r="W1072" s="63"/>
      <c r="X1072" s="63"/>
      <c r="Y1072" s="63"/>
      <c r="Z1072" s="63"/>
      <c r="AA1072" s="63"/>
      <c r="AB1072" s="63"/>
      <c r="AC1072" s="63"/>
      <c r="AD1072" s="63"/>
      <c r="AE1072" s="62">
        <v>293782</v>
      </c>
      <c r="AF1072" s="50">
        <v>0</v>
      </c>
      <c r="AG1072" s="50">
        <v>0</v>
      </c>
      <c r="AH1072" s="50">
        <v>899647.73</v>
      </c>
      <c r="AI1072" s="50">
        <v>0</v>
      </c>
      <c r="AJ1072" s="50">
        <v>326898.27</v>
      </c>
      <c r="AK1072" s="51">
        <v>0.7334806277139219</v>
      </c>
      <c r="AL1072" s="50">
        <v>0</v>
      </c>
      <c r="AM1072" s="51">
        <v>0</v>
      </c>
      <c r="AN1072" s="50">
        <v>0</v>
      </c>
    </row>
    <row r="1073" spans="1:40" ht="15.75" outlineLevel="7">
      <c r="A1073" s="59" t="s">
        <v>23</v>
      </c>
      <c r="B1073" s="60" t="s">
        <v>701</v>
      </c>
      <c r="C1073" s="60" t="s">
        <v>748</v>
      </c>
      <c r="D1073" s="60" t="s">
        <v>24</v>
      </c>
      <c r="E1073" s="60"/>
      <c r="F1073" s="61"/>
      <c r="G1073" s="61"/>
      <c r="H1073" s="61"/>
      <c r="I1073" s="61"/>
      <c r="J1073" s="61"/>
      <c r="K1073" s="61"/>
      <c r="L1073" s="61"/>
      <c r="M1073" s="62">
        <f>M1074</f>
        <v>290000</v>
      </c>
      <c r="N1073" s="62">
        <f>N1074</f>
        <v>342080</v>
      </c>
      <c r="O1073" s="62">
        <f>O1074</f>
        <v>342080</v>
      </c>
      <c r="P1073" s="62">
        <f>P1074</f>
        <v>342080</v>
      </c>
      <c r="Q1073" s="62">
        <f>Q1074</f>
        <v>342080</v>
      </c>
      <c r="R1073" s="62">
        <f>R1074</f>
        <v>342080</v>
      </c>
      <c r="S1073" s="62">
        <f>S1074</f>
        <v>342080</v>
      </c>
      <c r="T1073" s="62">
        <f>T1074</f>
        <v>342080</v>
      </c>
      <c r="U1073" s="62">
        <f>U1074</f>
        <v>342080</v>
      </c>
      <c r="V1073" s="62">
        <f>V1074</f>
        <v>342080</v>
      </c>
      <c r="W1073" s="62">
        <f>W1074</f>
        <v>342080</v>
      </c>
      <c r="X1073" s="62">
        <f>X1074</f>
        <v>342080</v>
      </c>
      <c r="Y1073" s="62">
        <f>Y1074</f>
        <v>342080</v>
      </c>
      <c r="Z1073" s="62">
        <f>Z1074</f>
        <v>342080</v>
      </c>
      <c r="AA1073" s="62">
        <f>AA1074</f>
        <v>342080</v>
      </c>
      <c r="AB1073" s="62">
        <f>AB1074</f>
        <v>342080</v>
      </c>
      <c r="AC1073" s="62">
        <f>AC1074</f>
        <v>342080</v>
      </c>
      <c r="AD1073" s="62">
        <f>AD1074</f>
        <v>342080</v>
      </c>
      <c r="AE1073" s="62">
        <f>AE1074</f>
        <v>342080</v>
      </c>
      <c r="AF1073" s="50"/>
      <c r="AG1073" s="50"/>
      <c r="AH1073" s="50"/>
      <c r="AI1073" s="50"/>
      <c r="AJ1073" s="50"/>
      <c r="AK1073" s="51"/>
      <c r="AL1073" s="50"/>
      <c r="AM1073" s="51"/>
      <c r="AN1073" s="50"/>
    </row>
    <row r="1074" spans="1:40" ht="26.25" outlineLevel="7">
      <c r="A1074" s="59" t="s">
        <v>25</v>
      </c>
      <c r="B1074" s="60" t="s">
        <v>701</v>
      </c>
      <c r="C1074" s="60" t="s">
        <v>748</v>
      </c>
      <c r="D1074" s="60" t="s">
        <v>26</v>
      </c>
      <c r="E1074" s="60"/>
      <c r="F1074" s="61"/>
      <c r="G1074" s="61"/>
      <c r="H1074" s="61"/>
      <c r="I1074" s="61"/>
      <c r="J1074" s="61"/>
      <c r="K1074" s="61"/>
      <c r="L1074" s="61"/>
      <c r="M1074" s="62">
        <f>M1075+M1078</f>
        <v>290000</v>
      </c>
      <c r="N1074" s="62">
        <f>N1075+N1078</f>
        <v>342080</v>
      </c>
      <c r="O1074" s="62">
        <f>O1075+O1078</f>
        <v>342080</v>
      </c>
      <c r="P1074" s="62">
        <f>P1075+P1078</f>
        <v>342080</v>
      </c>
      <c r="Q1074" s="62">
        <f>Q1075+Q1078</f>
        <v>342080</v>
      </c>
      <c r="R1074" s="62">
        <f>R1075+R1078</f>
        <v>342080</v>
      </c>
      <c r="S1074" s="62">
        <f>S1075+S1078</f>
        <v>342080</v>
      </c>
      <c r="T1074" s="62">
        <f>T1075+T1078</f>
        <v>342080</v>
      </c>
      <c r="U1074" s="62">
        <f>U1075+U1078</f>
        <v>342080</v>
      </c>
      <c r="V1074" s="62">
        <f>V1075+V1078</f>
        <v>342080</v>
      </c>
      <c r="W1074" s="62">
        <f>W1075+W1078</f>
        <v>342080</v>
      </c>
      <c r="X1074" s="62">
        <f>X1075+X1078</f>
        <v>342080</v>
      </c>
      <c r="Y1074" s="62">
        <f>Y1075+Y1078</f>
        <v>342080</v>
      </c>
      <c r="Z1074" s="62">
        <f>Z1075+Z1078</f>
        <v>342080</v>
      </c>
      <c r="AA1074" s="62">
        <f>AA1075+AA1078</f>
        <v>342080</v>
      </c>
      <c r="AB1074" s="62">
        <f>AB1075+AB1078</f>
        <v>342080</v>
      </c>
      <c r="AC1074" s="62">
        <f>AC1075+AC1078</f>
        <v>342080</v>
      </c>
      <c r="AD1074" s="62">
        <f>AD1075+AD1078</f>
        <v>342080</v>
      </c>
      <c r="AE1074" s="62">
        <f>AE1075+AE1078</f>
        <v>342080</v>
      </c>
      <c r="AF1074" s="50"/>
      <c r="AG1074" s="50"/>
      <c r="AH1074" s="50"/>
      <c r="AI1074" s="50"/>
      <c r="AJ1074" s="50"/>
      <c r="AK1074" s="51"/>
      <c r="AL1074" s="50"/>
      <c r="AM1074" s="51"/>
      <c r="AN1074" s="50"/>
    </row>
    <row r="1075" spans="1:40" ht="38.25" outlineLevel="7">
      <c r="A1075" s="59" t="s">
        <v>51</v>
      </c>
      <c r="B1075" s="60" t="s">
        <v>701</v>
      </c>
      <c r="C1075" s="60" t="s">
        <v>748</v>
      </c>
      <c r="D1075" s="60" t="s">
        <v>52</v>
      </c>
      <c r="E1075" s="60"/>
      <c r="F1075" s="61"/>
      <c r="G1075" s="61"/>
      <c r="H1075" s="61"/>
      <c r="I1075" s="61"/>
      <c r="J1075" s="61"/>
      <c r="K1075" s="61"/>
      <c r="L1075" s="61"/>
      <c r="M1075" s="62">
        <f aca="true" t="shared" si="3931" ref="M1075:M1076">M1076</f>
        <v>0</v>
      </c>
      <c r="N1075" s="62">
        <f aca="true" t="shared" si="3932" ref="N1075:N1076">N1076</f>
        <v>52080</v>
      </c>
      <c r="O1075" s="62">
        <f aca="true" t="shared" si="3933" ref="O1075:O1076">O1076</f>
        <v>52080</v>
      </c>
      <c r="P1075" s="62">
        <f aca="true" t="shared" si="3934" ref="P1075:P1076">P1076</f>
        <v>52080</v>
      </c>
      <c r="Q1075" s="62">
        <f aca="true" t="shared" si="3935" ref="Q1075:Q1076">Q1076</f>
        <v>52080</v>
      </c>
      <c r="R1075" s="62">
        <f aca="true" t="shared" si="3936" ref="R1075:R1076">R1076</f>
        <v>52080</v>
      </c>
      <c r="S1075" s="62">
        <f aca="true" t="shared" si="3937" ref="S1075:S1076">S1076</f>
        <v>52080</v>
      </c>
      <c r="T1075" s="62">
        <f aca="true" t="shared" si="3938" ref="T1075:T1076">T1076</f>
        <v>52080</v>
      </c>
      <c r="U1075" s="62">
        <f aca="true" t="shared" si="3939" ref="U1075:U1076">U1076</f>
        <v>52080</v>
      </c>
      <c r="V1075" s="62">
        <f aca="true" t="shared" si="3940" ref="V1075:V1076">V1076</f>
        <v>52080</v>
      </c>
      <c r="W1075" s="62">
        <f aca="true" t="shared" si="3941" ref="W1075:W1076">W1076</f>
        <v>52080</v>
      </c>
      <c r="X1075" s="62">
        <f aca="true" t="shared" si="3942" ref="X1075:X1076">X1076</f>
        <v>52080</v>
      </c>
      <c r="Y1075" s="62">
        <f aca="true" t="shared" si="3943" ref="Y1075:Y1076">Y1076</f>
        <v>52080</v>
      </c>
      <c r="Z1075" s="62">
        <f aca="true" t="shared" si="3944" ref="Z1075:Z1076">Z1076</f>
        <v>52080</v>
      </c>
      <c r="AA1075" s="62">
        <f aca="true" t="shared" si="3945" ref="AA1075:AA1076">AA1076</f>
        <v>52080</v>
      </c>
      <c r="AB1075" s="62">
        <f aca="true" t="shared" si="3946" ref="AB1075:AB1076">AB1076</f>
        <v>52080</v>
      </c>
      <c r="AC1075" s="62">
        <f aca="true" t="shared" si="3947" ref="AC1075:AC1076">AC1076</f>
        <v>52080</v>
      </c>
      <c r="AD1075" s="62">
        <f aca="true" t="shared" si="3948" ref="AD1075:AD1076">AD1076</f>
        <v>52080</v>
      </c>
      <c r="AE1075" s="62">
        <f aca="true" t="shared" si="3949" ref="AE1075:AE1076">AE1076</f>
        <v>52080</v>
      </c>
      <c r="AF1075" s="50"/>
      <c r="AG1075" s="50"/>
      <c r="AH1075" s="50"/>
      <c r="AI1075" s="50"/>
      <c r="AJ1075" s="50"/>
      <c r="AK1075" s="51"/>
      <c r="AL1075" s="50"/>
      <c r="AM1075" s="51"/>
      <c r="AN1075" s="50"/>
    </row>
    <row r="1076" spans="1:40" ht="62.25" outlineLevel="7">
      <c r="A1076" s="59" t="s">
        <v>28</v>
      </c>
      <c r="B1076" s="60" t="s">
        <v>701</v>
      </c>
      <c r="C1076" s="60" t="s">
        <v>748</v>
      </c>
      <c r="D1076" s="60" t="s">
        <v>52</v>
      </c>
      <c r="E1076" s="60" t="s">
        <v>38</v>
      </c>
      <c r="F1076" s="61"/>
      <c r="G1076" s="61"/>
      <c r="H1076" s="61"/>
      <c r="I1076" s="61"/>
      <c r="J1076" s="61"/>
      <c r="K1076" s="61"/>
      <c r="L1076" s="61"/>
      <c r="M1076" s="62">
        <f t="shared" si="3931"/>
        <v>0</v>
      </c>
      <c r="N1076" s="62">
        <f t="shared" si="3932"/>
        <v>52080</v>
      </c>
      <c r="O1076" s="62">
        <f t="shared" si="3933"/>
        <v>52080</v>
      </c>
      <c r="P1076" s="62">
        <f t="shared" si="3934"/>
        <v>52080</v>
      </c>
      <c r="Q1076" s="62">
        <f t="shared" si="3935"/>
        <v>52080</v>
      </c>
      <c r="R1076" s="62">
        <f t="shared" si="3936"/>
        <v>52080</v>
      </c>
      <c r="S1076" s="62">
        <f t="shared" si="3937"/>
        <v>52080</v>
      </c>
      <c r="T1076" s="62">
        <f t="shared" si="3938"/>
        <v>52080</v>
      </c>
      <c r="U1076" s="62">
        <f t="shared" si="3939"/>
        <v>52080</v>
      </c>
      <c r="V1076" s="62">
        <f t="shared" si="3940"/>
        <v>52080</v>
      </c>
      <c r="W1076" s="62">
        <f t="shared" si="3941"/>
        <v>52080</v>
      </c>
      <c r="X1076" s="62">
        <f t="shared" si="3942"/>
        <v>52080</v>
      </c>
      <c r="Y1076" s="62">
        <f t="shared" si="3943"/>
        <v>52080</v>
      </c>
      <c r="Z1076" s="62">
        <f t="shared" si="3944"/>
        <v>52080</v>
      </c>
      <c r="AA1076" s="62">
        <f t="shared" si="3945"/>
        <v>52080</v>
      </c>
      <c r="AB1076" s="62">
        <f t="shared" si="3946"/>
        <v>52080</v>
      </c>
      <c r="AC1076" s="62">
        <f t="shared" si="3947"/>
        <v>52080</v>
      </c>
      <c r="AD1076" s="62">
        <f t="shared" si="3948"/>
        <v>52080</v>
      </c>
      <c r="AE1076" s="62">
        <f t="shared" si="3949"/>
        <v>52080</v>
      </c>
      <c r="AF1076" s="50"/>
      <c r="AG1076" s="50"/>
      <c r="AH1076" s="50"/>
      <c r="AI1076" s="50"/>
      <c r="AJ1076" s="50"/>
      <c r="AK1076" s="51"/>
      <c r="AL1076" s="50"/>
      <c r="AM1076" s="51"/>
      <c r="AN1076" s="50"/>
    </row>
    <row r="1077" spans="1:40" ht="26.25" outlineLevel="7">
      <c r="A1077" s="59" t="s">
        <v>29</v>
      </c>
      <c r="B1077" s="60" t="s">
        <v>701</v>
      </c>
      <c r="C1077" s="60" t="s">
        <v>748</v>
      </c>
      <c r="D1077" s="60" t="s">
        <v>52</v>
      </c>
      <c r="E1077" s="60" t="s">
        <v>39</v>
      </c>
      <c r="F1077" s="61"/>
      <c r="G1077" s="61"/>
      <c r="H1077" s="61"/>
      <c r="I1077" s="61"/>
      <c r="J1077" s="61"/>
      <c r="K1077" s="61"/>
      <c r="L1077" s="61"/>
      <c r="M1077" s="62"/>
      <c r="N1077" s="62">
        <v>52080</v>
      </c>
      <c r="O1077" s="62">
        <v>52080</v>
      </c>
      <c r="P1077" s="62">
        <v>52080</v>
      </c>
      <c r="Q1077" s="62">
        <v>52080</v>
      </c>
      <c r="R1077" s="62">
        <v>52080</v>
      </c>
      <c r="S1077" s="62">
        <v>52080</v>
      </c>
      <c r="T1077" s="62">
        <v>52080</v>
      </c>
      <c r="U1077" s="62">
        <v>52080</v>
      </c>
      <c r="V1077" s="62">
        <v>52080</v>
      </c>
      <c r="W1077" s="62">
        <v>52080</v>
      </c>
      <c r="X1077" s="62">
        <v>52080</v>
      </c>
      <c r="Y1077" s="62">
        <v>52080</v>
      </c>
      <c r="Z1077" s="62">
        <v>52080</v>
      </c>
      <c r="AA1077" s="62">
        <v>52080</v>
      </c>
      <c r="AB1077" s="62">
        <v>52080</v>
      </c>
      <c r="AC1077" s="62">
        <v>52080</v>
      </c>
      <c r="AD1077" s="62">
        <v>52080</v>
      </c>
      <c r="AE1077" s="62">
        <v>52080</v>
      </c>
      <c r="AF1077" s="50"/>
      <c r="AG1077" s="50"/>
      <c r="AH1077" s="50"/>
      <c r="AI1077" s="50"/>
      <c r="AJ1077" s="50"/>
      <c r="AK1077" s="51"/>
      <c r="AL1077" s="50"/>
      <c r="AM1077" s="51"/>
      <c r="AN1077" s="50"/>
    </row>
    <row r="1078" spans="1:40" ht="50.25" outlineLevel="7">
      <c r="A1078" s="59" t="s">
        <v>53</v>
      </c>
      <c r="B1078" s="60" t="s">
        <v>701</v>
      </c>
      <c r="C1078" s="60" t="s">
        <v>748</v>
      </c>
      <c r="D1078" s="60" t="s">
        <v>54</v>
      </c>
      <c r="E1078" s="60"/>
      <c r="F1078" s="61"/>
      <c r="G1078" s="61"/>
      <c r="H1078" s="61"/>
      <c r="I1078" s="61"/>
      <c r="J1078" s="61"/>
      <c r="K1078" s="61"/>
      <c r="L1078" s="61"/>
      <c r="M1078" s="62">
        <f aca="true" t="shared" si="3950" ref="M1078:M1079">M1079</f>
        <v>290000</v>
      </c>
      <c r="N1078" s="62">
        <f aca="true" t="shared" si="3951" ref="N1078:N1079">N1079</f>
        <v>290000</v>
      </c>
      <c r="O1078" s="62">
        <f aca="true" t="shared" si="3952" ref="O1078:O1079">O1079</f>
        <v>290000</v>
      </c>
      <c r="P1078" s="62">
        <f aca="true" t="shared" si="3953" ref="P1078:P1079">P1079</f>
        <v>290000</v>
      </c>
      <c r="Q1078" s="62">
        <f aca="true" t="shared" si="3954" ref="Q1078:Q1079">Q1079</f>
        <v>290000</v>
      </c>
      <c r="R1078" s="62">
        <f aca="true" t="shared" si="3955" ref="R1078:R1079">R1079</f>
        <v>290000</v>
      </c>
      <c r="S1078" s="62">
        <f aca="true" t="shared" si="3956" ref="S1078:S1079">S1079</f>
        <v>290000</v>
      </c>
      <c r="T1078" s="62">
        <f aca="true" t="shared" si="3957" ref="T1078:T1079">T1079</f>
        <v>290000</v>
      </c>
      <c r="U1078" s="62">
        <f aca="true" t="shared" si="3958" ref="U1078:U1079">U1079</f>
        <v>290000</v>
      </c>
      <c r="V1078" s="62">
        <f aca="true" t="shared" si="3959" ref="V1078:V1079">V1079</f>
        <v>290000</v>
      </c>
      <c r="W1078" s="62">
        <f aca="true" t="shared" si="3960" ref="W1078:W1079">W1079</f>
        <v>290000</v>
      </c>
      <c r="X1078" s="62">
        <f aca="true" t="shared" si="3961" ref="X1078:X1079">X1079</f>
        <v>290000</v>
      </c>
      <c r="Y1078" s="62">
        <f aca="true" t="shared" si="3962" ref="Y1078:Y1079">Y1079</f>
        <v>290000</v>
      </c>
      <c r="Z1078" s="62">
        <f aca="true" t="shared" si="3963" ref="Z1078:Z1079">Z1079</f>
        <v>290000</v>
      </c>
      <c r="AA1078" s="62">
        <f aca="true" t="shared" si="3964" ref="AA1078:AA1079">AA1079</f>
        <v>290000</v>
      </c>
      <c r="AB1078" s="62">
        <f aca="true" t="shared" si="3965" ref="AB1078:AB1079">AB1079</f>
        <v>290000</v>
      </c>
      <c r="AC1078" s="62">
        <f aca="true" t="shared" si="3966" ref="AC1078:AC1079">AC1079</f>
        <v>290000</v>
      </c>
      <c r="AD1078" s="62">
        <f aca="true" t="shared" si="3967" ref="AD1078:AD1079">AD1079</f>
        <v>290000</v>
      </c>
      <c r="AE1078" s="62">
        <f aca="true" t="shared" si="3968" ref="AE1078:AE1079">AE1079</f>
        <v>290000</v>
      </c>
      <c r="AF1078" s="50"/>
      <c r="AG1078" s="50"/>
      <c r="AH1078" s="50"/>
      <c r="AI1078" s="50"/>
      <c r="AJ1078" s="50"/>
      <c r="AK1078" s="51"/>
      <c r="AL1078" s="50"/>
      <c r="AM1078" s="51"/>
      <c r="AN1078" s="50"/>
    </row>
    <row r="1079" spans="1:40" ht="62.25" outlineLevel="7">
      <c r="A1079" s="59" t="s">
        <v>28</v>
      </c>
      <c r="B1079" s="60" t="s">
        <v>701</v>
      </c>
      <c r="C1079" s="60" t="s">
        <v>748</v>
      </c>
      <c r="D1079" s="60" t="s">
        <v>54</v>
      </c>
      <c r="E1079" s="60" t="s">
        <v>38</v>
      </c>
      <c r="F1079" s="61"/>
      <c r="G1079" s="61"/>
      <c r="H1079" s="61"/>
      <c r="I1079" s="61"/>
      <c r="J1079" s="61"/>
      <c r="K1079" s="61"/>
      <c r="L1079" s="61"/>
      <c r="M1079" s="62">
        <f t="shared" si="3950"/>
        <v>290000</v>
      </c>
      <c r="N1079" s="62">
        <f t="shared" si="3951"/>
        <v>290000</v>
      </c>
      <c r="O1079" s="62">
        <f t="shared" si="3952"/>
        <v>290000</v>
      </c>
      <c r="P1079" s="62">
        <f t="shared" si="3953"/>
        <v>290000</v>
      </c>
      <c r="Q1079" s="62">
        <f t="shared" si="3954"/>
        <v>290000</v>
      </c>
      <c r="R1079" s="62">
        <f t="shared" si="3955"/>
        <v>290000</v>
      </c>
      <c r="S1079" s="62">
        <f t="shared" si="3956"/>
        <v>290000</v>
      </c>
      <c r="T1079" s="62">
        <f t="shared" si="3957"/>
        <v>290000</v>
      </c>
      <c r="U1079" s="62">
        <f t="shared" si="3958"/>
        <v>290000</v>
      </c>
      <c r="V1079" s="62">
        <f t="shared" si="3959"/>
        <v>290000</v>
      </c>
      <c r="W1079" s="62">
        <f t="shared" si="3960"/>
        <v>290000</v>
      </c>
      <c r="X1079" s="62">
        <f t="shared" si="3961"/>
        <v>290000</v>
      </c>
      <c r="Y1079" s="62">
        <f t="shared" si="3962"/>
        <v>290000</v>
      </c>
      <c r="Z1079" s="62">
        <f t="shared" si="3963"/>
        <v>290000</v>
      </c>
      <c r="AA1079" s="62">
        <f t="shared" si="3964"/>
        <v>290000</v>
      </c>
      <c r="AB1079" s="62">
        <f t="shared" si="3965"/>
        <v>290000</v>
      </c>
      <c r="AC1079" s="62">
        <f t="shared" si="3966"/>
        <v>290000</v>
      </c>
      <c r="AD1079" s="62">
        <f t="shared" si="3967"/>
        <v>290000</v>
      </c>
      <c r="AE1079" s="62">
        <f t="shared" si="3968"/>
        <v>290000</v>
      </c>
      <c r="AF1079" s="50"/>
      <c r="AG1079" s="50"/>
      <c r="AH1079" s="50"/>
      <c r="AI1079" s="50"/>
      <c r="AJ1079" s="50"/>
      <c r="AK1079" s="51"/>
      <c r="AL1079" s="50"/>
      <c r="AM1079" s="51"/>
      <c r="AN1079" s="50"/>
    </row>
    <row r="1080" spans="1:40" ht="26.25" outlineLevel="7">
      <c r="A1080" s="59" t="s">
        <v>29</v>
      </c>
      <c r="B1080" s="60" t="s">
        <v>701</v>
      </c>
      <c r="C1080" s="60" t="s">
        <v>748</v>
      </c>
      <c r="D1080" s="60" t="s">
        <v>54</v>
      </c>
      <c r="E1080" s="60" t="s">
        <v>39</v>
      </c>
      <c r="F1080" s="61"/>
      <c r="G1080" s="61"/>
      <c r="H1080" s="61"/>
      <c r="I1080" s="61"/>
      <c r="J1080" s="61"/>
      <c r="K1080" s="61"/>
      <c r="L1080" s="61"/>
      <c r="M1080" s="62">
        <v>290000</v>
      </c>
      <c r="N1080" s="62">
        <v>290000</v>
      </c>
      <c r="O1080" s="62">
        <v>290000</v>
      </c>
      <c r="P1080" s="62">
        <v>290000</v>
      </c>
      <c r="Q1080" s="62">
        <v>290000</v>
      </c>
      <c r="R1080" s="62">
        <v>290000</v>
      </c>
      <c r="S1080" s="62">
        <v>290000</v>
      </c>
      <c r="T1080" s="62">
        <v>290000</v>
      </c>
      <c r="U1080" s="62">
        <v>290000</v>
      </c>
      <c r="V1080" s="62">
        <v>290000</v>
      </c>
      <c r="W1080" s="62">
        <v>290000</v>
      </c>
      <c r="X1080" s="62">
        <v>290000</v>
      </c>
      <c r="Y1080" s="62">
        <v>290000</v>
      </c>
      <c r="Z1080" s="62">
        <v>290000</v>
      </c>
      <c r="AA1080" s="62">
        <v>290000</v>
      </c>
      <c r="AB1080" s="62">
        <v>290000</v>
      </c>
      <c r="AC1080" s="62">
        <v>290000</v>
      </c>
      <c r="AD1080" s="62">
        <v>290000</v>
      </c>
      <c r="AE1080" s="62">
        <v>290000</v>
      </c>
      <c r="AF1080" s="50"/>
      <c r="AG1080" s="50"/>
      <c r="AH1080" s="50"/>
      <c r="AI1080" s="50"/>
      <c r="AJ1080" s="50"/>
      <c r="AK1080" s="51"/>
      <c r="AL1080" s="50"/>
      <c r="AM1080" s="51"/>
      <c r="AN1080" s="50"/>
    </row>
    <row r="1081" spans="1:40" ht="15.75" outlineLevel="7">
      <c r="A1081" s="46" t="s">
        <v>418</v>
      </c>
      <c r="B1081" s="47" t="s">
        <v>701</v>
      </c>
      <c r="C1081" s="47" t="s">
        <v>419</v>
      </c>
      <c r="D1081" s="47"/>
      <c r="E1081" s="47"/>
      <c r="F1081" s="48" t="s">
        <v>18</v>
      </c>
      <c r="G1081" s="48"/>
      <c r="H1081" s="48"/>
      <c r="I1081" s="48"/>
      <c r="J1081" s="48"/>
      <c r="K1081" s="48"/>
      <c r="L1081" s="48"/>
      <c r="M1081" s="49">
        <f aca="true" t="shared" si="3969" ref="M1081:M1084">M1082</f>
        <v>7481290</v>
      </c>
      <c r="N1081" s="49">
        <f aca="true" t="shared" si="3970" ref="N1081:N1084">N1082</f>
        <v>7481290</v>
      </c>
      <c r="O1081" s="49">
        <f aca="true" t="shared" si="3971" ref="O1081:O1084">O1082</f>
        <v>7508290</v>
      </c>
      <c r="P1081" s="49">
        <f aca="true" t="shared" si="3972" ref="P1081:P1084">P1082</f>
        <v>7508290</v>
      </c>
      <c r="Q1081" s="49">
        <f aca="true" t="shared" si="3973" ref="Q1081:Q1084">Q1082</f>
        <v>7508290</v>
      </c>
      <c r="R1081" s="49">
        <f aca="true" t="shared" si="3974" ref="R1081:R1084">R1082</f>
        <v>7508290</v>
      </c>
      <c r="S1081" s="49">
        <f aca="true" t="shared" si="3975" ref="S1081:S1084">S1082</f>
        <v>7508290</v>
      </c>
      <c r="T1081" s="49">
        <f aca="true" t="shared" si="3976" ref="T1081:T1084">T1082</f>
        <v>7508290</v>
      </c>
      <c r="U1081" s="49">
        <f aca="true" t="shared" si="3977" ref="U1081:U1084">U1082</f>
        <v>7508290</v>
      </c>
      <c r="V1081" s="49">
        <f aca="true" t="shared" si="3978" ref="V1081:V1084">V1082</f>
        <v>7508290</v>
      </c>
      <c r="W1081" s="49">
        <f aca="true" t="shared" si="3979" ref="W1081:W1084">W1082</f>
        <v>7508290</v>
      </c>
      <c r="X1081" s="49">
        <f aca="true" t="shared" si="3980" ref="X1081:X1084">X1082</f>
        <v>7508290</v>
      </c>
      <c r="Y1081" s="49">
        <f aca="true" t="shared" si="3981" ref="Y1081:Y1084">Y1082</f>
        <v>7508290</v>
      </c>
      <c r="Z1081" s="49">
        <f aca="true" t="shared" si="3982" ref="Z1081:Z1084">Z1082</f>
        <v>7508290</v>
      </c>
      <c r="AA1081" s="49">
        <f aca="true" t="shared" si="3983" ref="AA1081:AA1084">AA1082</f>
        <v>7508290</v>
      </c>
      <c r="AB1081" s="49">
        <f aca="true" t="shared" si="3984" ref="AB1081:AB1084">AB1082</f>
        <v>7508290</v>
      </c>
      <c r="AC1081" s="49">
        <f aca="true" t="shared" si="3985" ref="AC1081:AC1084">AC1082</f>
        <v>7508290</v>
      </c>
      <c r="AD1081" s="49">
        <f aca="true" t="shared" si="3986" ref="AD1081:AD1084">AD1082</f>
        <v>7508290</v>
      </c>
      <c r="AE1081" s="49">
        <f aca="true" t="shared" si="3987" ref="AE1081:AE1084">AE1082</f>
        <v>7068139.890000001</v>
      </c>
      <c r="AF1081" s="50">
        <v>0</v>
      </c>
      <c r="AG1081" s="50">
        <v>0</v>
      </c>
      <c r="AH1081" s="50">
        <v>899647.73</v>
      </c>
      <c r="AI1081" s="50">
        <v>0</v>
      </c>
      <c r="AJ1081" s="50">
        <v>326898.27</v>
      </c>
      <c r="AK1081" s="51">
        <v>0.7334806277139219</v>
      </c>
      <c r="AL1081" s="50">
        <v>0</v>
      </c>
      <c r="AM1081" s="51">
        <v>0</v>
      </c>
      <c r="AN1081" s="50">
        <v>0</v>
      </c>
    </row>
    <row r="1082" spans="1:40" ht="15.75" outlineLevel="7">
      <c r="A1082" s="52" t="s">
        <v>662</v>
      </c>
      <c r="B1082" s="53" t="s">
        <v>701</v>
      </c>
      <c r="C1082" s="53" t="s">
        <v>663</v>
      </c>
      <c r="D1082" s="53"/>
      <c r="E1082" s="53"/>
      <c r="F1082" s="54" t="s">
        <v>18</v>
      </c>
      <c r="G1082" s="54"/>
      <c r="H1082" s="54"/>
      <c r="I1082" s="54"/>
      <c r="J1082" s="54"/>
      <c r="K1082" s="54"/>
      <c r="L1082" s="54"/>
      <c r="M1082" s="55">
        <f t="shared" si="3969"/>
        <v>7481290</v>
      </c>
      <c r="N1082" s="55">
        <f t="shared" si="3970"/>
        <v>7481290</v>
      </c>
      <c r="O1082" s="55">
        <f t="shared" si="3971"/>
        <v>7508290</v>
      </c>
      <c r="P1082" s="55">
        <f t="shared" si="3972"/>
        <v>7508290</v>
      </c>
      <c r="Q1082" s="55">
        <f t="shared" si="3973"/>
        <v>7508290</v>
      </c>
      <c r="R1082" s="55">
        <f t="shared" si="3974"/>
        <v>7508290</v>
      </c>
      <c r="S1082" s="55">
        <f t="shared" si="3975"/>
        <v>7508290</v>
      </c>
      <c r="T1082" s="55">
        <f t="shared" si="3976"/>
        <v>7508290</v>
      </c>
      <c r="U1082" s="55">
        <f t="shared" si="3977"/>
        <v>7508290</v>
      </c>
      <c r="V1082" s="55">
        <f t="shared" si="3978"/>
        <v>7508290</v>
      </c>
      <c r="W1082" s="55">
        <f t="shared" si="3979"/>
        <v>7508290</v>
      </c>
      <c r="X1082" s="55">
        <f t="shared" si="3980"/>
        <v>7508290</v>
      </c>
      <c r="Y1082" s="55">
        <f t="shared" si="3981"/>
        <v>7508290</v>
      </c>
      <c r="Z1082" s="55">
        <f t="shared" si="3982"/>
        <v>7508290</v>
      </c>
      <c r="AA1082" s="55">
        <f t="shared" si="3983"/>
        <v>7508290</v>
      </c>
      <c r="AB1082" s="55">
        <f t="shared" si="3984"/>
        <v>7508290</v>
      </c>
      <c r="AC1082" s="55">
        <f t="shared" si="3985"/>
        <v>7508290</v>
      </c>
      <c r="AD1082" s="55">
        <f t="shared" si="3986"/>
        <v>7508290</v>
      </c>
      <c r="AE1082" s="55">
        <f t="shared" si="3987"/>
        <v>7068139.890000001</v>
      </c>
      <c r="AF1082" s="50">
        <v>0</v>
      </c>
      <c r="AG1082" s="50">
        <v>0</v>
      </c>
      <c r="AH1082" s="50">
        <v>86205181.53</v>
      </c>
      <c r="AI1082" s="50">
        <v>0</v>
      </c>
      <c r="AJ1082" s="50">
        <v>22873626.47</v>
      </c>
      <c r="AK1082" s="51">
        <v>0.7903018295726151</v>
      </c>
      <c r="AL1082" s="50">
        <v>0</v>
      </c>
      <c r="AM1082" s="51">
        <v>0</v>
      </c>
      <c r="AN1082" s="50">
        <v>0</v>
      </c>
    </row>
    <row r="1083" spans="1:40" ht="26.25" outlineLevel="7">
      <c r="A1083" s="59" t="s">
        <v>385</v>
      </c>
      <c r="B1083" s="60" t="s">
        <v>701</v>
      </c>
      <c r="C1083" s="60" t="s">
        <v>663</v>
      </c>
      <c r="D1083" s="60" t="s">
        <v>372</v>
      </c>
      <c r="E1083" s="60"/>
      <c r="F1083" s="61" t="s">
        <v>18</v>
      </c>
      <c r="G1083" s="61"/>
      <c r="H1083" s="61"/>
      <c r="I1083" s="61"/>
      <c r="J1083" s="61"/>
      <c r="K1083" s="61"/>
      <c r="L1083" s="61"/>
      <c r="M1083" s="62">
        <f t="shared" si="3969"/>
        <v>7481290</v>
      </c>
      <c r="N1083" s="62">
        <f t="shared" si="3970"/>
        <v>7481290</v>
      </c>
      <c r="O1083" s="62">
        <f t="shared" si="3971"/>
        <v>7508290</v>
      </c>
      <c r="P1083" s="62">
        <f t="shared" si="3972"/>
        <v>7508290</v>
      </c>
      <c r="Q1083" s="62">
        <f t="shared" si="3973"/>
        <v>7508290</v>
      </c>
      <c r="R1083" s="62">
        <f t="shared" si="3974"/>
        <v>7508290</v>
      </c>
      <c r="S1083" s="62">
        <f t="shared" si="3975"/>
        <v>7508290</v>
      </c>
      <c r="T1083" s="62">
        <f t="shared" si="3976"/>
        <v>7508290</v>
      </c>
      <c r="U1083" s="62">
        <f t="shared" si="3977"/>
        <v>7508290</v>
      </c>
      <c r="V1083" s="62">
        <f t="shared" si="3978"/>
        <v>7508290</v>
      </c>
      <c r="W1083" s="62">
        <f t="shared" si="3979"/>
        <v>7508290</v>
      </c>
      <c r="X1083" s="62">
        <f t="shared" si="3980"/>
        <v>7508290</v>
      </c>
      <c r="Y1083" s="62">
        <f t="shared" si="3981"/>
        <v>7508290</v>
      </c>
      <c r="Z1083" s="62">
        <f t="shared" si="3982"/>
        <v>7508290</v>
      </c>
      <c r="AA1083" s="62">
        <f t="shared" si="3983"/>
        <v>7508290</v>
      </c>
      <c r="AB1083" s="62">
        <f t="shared" si="3984"/>
        <v>7508290</v>
      </c>
      <c r="AC1083" s="62">
        <f t="shared" si="3985"/>
        <v>7508290</v>
      </c>
      <c r="AD1083" s="62">
        <f t="shared" si="3986"/>
        <v>7508290</v>
      </c>
      <c r="AE1083" s="62">
        <f t="shared" si="3987"/>
        <v>7068139.890000001</v>
      </c>
      <c r="AF1083" s="50">
        <v>0</v>
      </c>
      <c r="AG1083" s="50">
        <v>0</v>
      </c>
      <c r="AH1083" s="50">
        <v>86205181.53</v>
      </c>
      <c r="AI1083" s="50">
        <v>0</v>
      </c>
      <c r="AJ1083" s="50">
        <v>22873626.47</v>
      </c>
      <c r="AK1083" s="51">
        <v>0.7903018295726151</v>
      </c>
      <c r="AL1083" s="50">
        <v>0</v>
      </c>
      <c r="AM1083" s="51">
        <v>0</v>
      </c>
      <c r="AN1083" s="50">
        <v>0</v>
      </c>
    </row>
    <row r="1084" spans="1:40" ht="26.25" outlineLevel="6">
      <c r="A1084" s="59" t="s">
        <v>394</v>
      </c>
      <c r="B1084" s="60" t="s">
        <v>701</v>
      </c>
      <c r="C1084" s="60" t="s">
        <v>663</v>
      </c>
      <c r="D1084" s="60" t="s">
        <v>395</v>
      </c>
      <c r="E1084" s="60"/>
      <c r="F1084" s="61" t="s">
        <v>18</v>
      </c>
      <c r="G1084" s="61"/>
      <c r="H1084" s="61"/>
      <c r="I1084" s="61"/>
      <c r="J1084" s="61"/>
      <c r="K1084" s="61"/>
      <c r="L1084" s="61"/>
      <c r="M1084" s="62">
        <f t="shared" si="3969"/>
        <v>7481290</v>
      </c>
      <c r="N1084" s="62">
        <f t="shared" si="3970"/>
        <v>7481290</v>
      </c>
      <c r="O1084" s="62">
        <f t="shared" si="3971"/>
        <v>7508290</v>
      </c>
      <c r="P1084" s="62">
        <f t="shared" si="3972"/>
        <v>7508290</v>
      </c>
      <c r="Q1084" s="62">
        <f t="shared" si="3973"/>
        <v>7508290</v>
      </c>
      <c r="R1084" s="62">
        <f t="shared" si="3974"/>
        <v>7508290</v>
      </c>
      <c r="S1084" s="62">
        <f t="shared" si="3975"/>
        <v>7508290</v>
      </c>
      <c r="T1084" s="62">
        <f t="shared" si="3976"/>
        <v>7508290</v>
      </c>
      <c r="U1084" s="62">
        <f t="shared" si="3977"/>
        <v>7508290</v>
      </c>
      <c r="V1084" s="62">
        <f t="shared" si="3978"/>
        <v>7508290</v>
      </c>
      <c r="W1084" s="62">
        <f t="shared" si="3979"/>
        <v>7508290</v>
      </c>
      <c r="X1084" s="62">
        <f t="shared" si="3980"/>
        <v>7508290</v>
      </c>
      <c r="Y1084" s="62">
        <f t="shared" si="3981"/>
        <v>7508290</v>
      </c>
      <c r="Z1084" s="62">
        <f t="shared" si="3982"/>
        <v>7508290</v>
      </c>
      <c r="AA1084" s="62">
        <f t="shared" si="3983"/>
        <v>7508290</v>
      </c>
      <c r="AB1084" s="62">
        <f t="shared" si="3984"/>
        <v>7508290</v>
      </c>
      <c r="AC1084" s="62">
        <f t="shared" si="3985"/>
        <v>7508290</v>
      </c>
      <c r="AD1084" s="62">
        <f t="shared" si="3986"/>
        <v>7508290</v>
      </c>
      <c r="AE1084" s="62">
        <f t="shared" si="3987"/>
        <v>7068139.890000001</v>
      </c>
      <c r="AF1084" s="50">
        <v>0</v>
      </c>
      <c r="AG1084" s="50">
        <v>0</v>
      </c>
      <c r="AH1084" s="50">
        <v>8585262.05</v>
      </c>
      <c r="AI1084" s="50">
        <v>0</v>
      </c>
      <c r="AJ1084" s="50">
        <v>28996.95</v>
      </c>
      <c r="AK1084" s="51">
        <v>0.9966338427948359</v>
      </c>
      <c r="AL1084" s="50">
        <v>0</v>
      </c>
      <c r="AM1084" s="51">
        <v>0</v>
      </c>
      <c r="AN1084" s="50">
        <v>0</v>
      </c>
    </row>
    <row r="1085" spans="1:40" ht="15.75" outlineLevel="7">
      <c r="A1085" s="59" t="s">
        <v>767</v>
      </c>
      <c r="B1085" s="60" t="s">
        <v>701</v>
      </c>
      <c r="C1085" s="60" t="s">
        <v>663</v>
      </c>
      <c r="D1085" s="60" t="s">
        <v>768</v>
      </c>
      <c r="E1085" s="60"/>
      <c r="F1085" s="61" t="s">
        <v>18</v>
      </c>
      <c r="G1085" s="61"/>
      <c r="H1085" s="61"/>
      <c r="I1085" s="61"/>
      <c r="J1085" s="61"/>
      <c r="K1085" s="61"/>
      <c r="L1085" s="61"/>
      <c r="M1085" s="62">
        <f>M1086+M1088</f>
        <v>7481290</v>
      </c>
      <c r="N1085" s="62">
        <f>N1086+N1088</f>
        <v>7481290</v>
      </c>
      <c r="O1085" s="62">
        <f>O1086+O1088</f>
        <v>7508290</v>
      </c>
      <c r="P1085" s="62">
        <f>P1086+P1088</f>
        <v>7508290</v>
      </c>
      <c r="Q1085" s="62">
        <f>Q1086+Q1088</f>
        <v>7508290</v>
      </c>
      <c r="R1085" s="62">
        <f>R1086+R1088</f>
        <v>7508290</v>
      </c>
      <c r="S1085" s="62">
        <f>S1086+S1088</f>
        <v>7508290</v>
      </c>
      <c r="T1085" s="62">
        <f>T1086+T1088</f>
        <v>7508290</v>
      </c>
      <c r="U1085" s="62">
        <f>U1086+U1088</f>
        <v>7508290</v>
      </c>
      <c r="V1085" s="62">
        <f>V1086+V1088</f>
        <v>7508290</v>
      </c>
      <c r="W1085" s="62">
        <f>W1086+W1088</f>
        <v>7508290</v>
      </c>
      <c r="X1085" s="62">
        <f>X1086+X1088</f>
        <v>7508290</v>
      </c>
      <c r="Y1085" s="62">
        <f>Y1086+Y1088</f>
        <v>7508290</v>
      </c>
      <c r="Z1085" s="62">
        <f>Z1086+Z1088</f>
        <v>7508290</v>
      </c>
      <c r="AA1085" s="62">
        <f>AA1086+AA1088</f>
        <v>7508290</v>
      </c>
      <c r="AB1085" s="62">
        <f>AB1086+AB1088</f>
        <v>7508290</v>
      </c>
      <c r="AC1085" s="62">
        <f>AC1086+AC1088</f>
        <v>7508290</v>
      </c>
      <c r="AD1085" s="62">
        <f>AD1086+AD1088</f>
        <v>7508290</v>
      </c>
      <c r="AE1085" s="62">
        <f>AE1086+AE1088</f>
        <v>7068139.890000001</v>
      </c>
      <c r="AF1085" s="50">
        <v>0</v>
      </c>
      <c r="AG1085" s="50">
        <v>0</v>
      </c>
      <c r="AH1085" s="50">
        <v>84694.47</v>
      </c>
      <c r="AI1085" s="50">
        <v>0</v>
      </c>
      <c r="AJ1085" s="50">
        <v>704.99</v>
      </c>
      <c r="AK1085" s="51">
        <v>0.9917447955759907</v>
      </c>
      <c r="AL1085" s="50">
        <v>0</v>
      </c>
      <c r="AM1085" s="51">
        <v>0</v>
      </c>
      <c r="AN1085" s="50">
        <v>0</v>
      </c>
    </row>
    <row r="1086" spans="1:40" ht="26.25" outlineLevel="7">
      <c r="A1086" s="59" t="s">
        <v>434</v>
      </c>
      <c r="B1086" s="60" t="s">
        <v>701</v>
      </c>
      <c r="C1086" s="60" t="s">
        <v>663</v>
      </c>
      <c r="D1086" s="60" t="s">
        <v>768</v>
      </c>
      <c r="E1086" s="60" t="s">
        <v>33</v>
      </c>
      <c r="F1086" s="61" t="s">
        <v>18</v>
      </c>
      <c r="G1086" s="61"/>
      <c r="H1086" s="61"/>
      <c r="I1086" s="61"/>
      <c r="J1086" s="61"/>
      <c r="K1086" s="61"/>
      <c r="L1086" s="61"/>
      <c r="M1086" s="62">
        <f>M1087</f>
        <v>69948.66</v>
      </c>
      <c r="N1086" s="62">
        <f>N1087</f>
        <v>69948.66</v>
      </c>
      <c r="O1086" s="62">
        <f>O1087</f>
        <v>96948.66</v>
      </c>
      <c r="P1086" s="62">
        <f>P1087</f>
        <v>96948.66</v>
      </c>
      <c r="Q1086" s="62">
        <f>Q1087</f>
        <v>96948.66</v>
      </c>
      <c r="R1086" s="62">
        <f>R1087</f>
        <v>96948.66</v>
      </c>
      <c r="S1086" s="62">
        <f>S1087</f>
        <v>96948.66</v>
      </c>
      <c r="T1086" s="62">
        <f>T1087</f>
        <v>96948.66</v>
      </c>
      <c r="U1086" s="62">
        <f>U1087</f>
        <v>96948.66</v>
      </c>
      <c r="V1086" s="62">
        <f>V1087</f>
        <v>96948.66</v>
      </c>
      <c r="W1086" s="62">
        <f>W1087</f>
        <v>96948.66</v>
      </c>
      <c r="X1086" s="62">
        <f>X1087</f>
        <v>96948.66</v>
      </c>
      <c r="Y1086" s="62">
        <f>Y1087</f>
        <v>96948.66</v>
      </c>
      <c r="Z1086" s="62">
        <f>Z1087</f>
        <v>96948.66</v>
      </c>
      <c r="AA1086" s="62">
        <f>AA1087</f>
        <v>96948.66</v>
      </c>
      <c r="AB1086" s="62">
        <f>AB1087</f>
        <v>96948.66</v>
      </c>
      <c r="AC1086" s="62">
        <f>AC1087</f>
        <v>96948.66</v>
      </c>
      <c r="AD1086" s="62">
        <f>AD1087</f>
        <v>96948.66</v>
      </c>
      <c r="AE1086" s="62">
        <f>AE1087</f>
        <v>66486.69</v>
      </c>
      <c r="AF1086" s="50">
        <v>0</v>
      </c>
      <c r="AG1086" s="50">
        <v>0</v>
      </c>
      <c r="AH1086" s="50">
        <v>84694.47</v>
      </c>
      <c r="AI1086" s="50">
        <v>0</v>
      </c>
      <c r="AJ1086" s="50">
        <v>704.99</v>
      </c>
      <c r="AK1086" s="51">
        <v>0.9917447955759907</v>
      </c>
      <c r="AL1086" s="50">
        <v>0</v>
      </c>
      <c r="AM1086" s="51">
        <v>0</v>
      </c>
      <c r="AN1086" s="50">
        <v>0</v>
      </c>
    </row>
    <row r="1087" spans="1:40" ht="26.25" outlineLevel="7">
      <c r="A1087" s="59" t="s">
        <v>435</v>
      </c>
      <c r="B1087" s="60" t="s">
        <v>701</v>
      </c>
      <c r="C1087" s="60" t="s">
        <v>663</v>
      </c>
      <c r="D1087" s="60" t="s">
        <v>768</v>
      </c>
      <c r="E1087" s="60" t="s">
        <v>35</v>
      </c>
      <c r="F1087" s="61" t="s">
        <v>18</v>
      </c>
      <c r="G1087" s="61"/>
      <c r="H1087" s="61"/>
      <c r="I1087" s="61"/>
      <c r="J1087" s="61"/>
      <c r="K1087" s="61"/>
      <c r="L1087" s="61"/>
      <c r="M1087" s="62">
        <v>69948.66</v>
      </c>
      <c r="N1087" s="62">
        <v>69948.66</v>
      </c>
      <c r="O1087" s="62">
        <v>96948.66</v>
      </c>
      <c r="P1087" s="62">
        <v>96948.66</v>
      </c>
      <c r="Q1087" s="62">
        <v>96948.66</v>
      </c>
      <c r="R1087" s="62">
        <v>96948.66</v>
      </c>
      <c r="S1087" s="62">
        <v>96948.66</v>
      </c>
      <c r="T1087" s="62">
        <v>96948.66</v>
      </c>
      <c r="U1087" s="62">
        <v>96948.66</v>
      </c>
      <c r="V1087" s="62">
        <v>96948.66</v>
      </c>
      <c r="W1087" s="62">
        <v>96948.66</v>
      </c>
      <c r="X1087" s="62">
        <v>96948.66</v>
      </c>
      <c r="Y1087" s="62">
        <v>96948.66</v>
      </c>
      <c r="Z1087" s="62">
        <v>96948.66</v>
      </c>
      <c r="AA1087" s="62">
        <v>96948.66</v>
      </c>
      <c r="AB1087" s="62">
        <v>96948.66</v>
      </c>
      <c r="AC1087" s="62">
        <v>96948.66</v>
      </c>
      <c r="AD1087" s="62">
        <v>96948.66</v>
      </c>
      <c r="AE1087" s="62">
        <v>66486.69</v>
      </c>
      <c r="AF1087" s="50">
        <v>0</v>
      </c>
      <c r="AG1087" s="50">
        <v>0</v>
      </c>
      <c r="AH1087" s="50">
        <v>8500567.58</v>
      </c>
      <c r="AI1087" s="50">
        <v>0</v>
      </c>
      <c r="AJ1087" s="50">
        <v>28291.96</v>
      </c>
      <c r="AK1087" s="51">
        <v>0.9966827968185767</v>
      </c>
      <c r="AL1087" s="50">
        <v>0</v>
      </c>
      <c r="AM1087" s="51">
        <v>0</v>
      </c>
      <c r="AN1087" s="50">
        <v>0</v>
      </c>
    </row>
    <row r="1088" spans="1:40" ht="15.75" outlineLevel="7">
      <c r="A1088" s="59" t="s">
        <v>614</v>
      </c>
      <c r="B1088" s="60" t="s">
        <v>701</v>
      </c>
      <c r="C1088" s="60" t="s">
        <v>663</v>
      </c>
      <c r="D1088" s="60" t="s">
        <v>768</v>
      </c>
      <c r="E1088" s="60" t="s">
        <v>148</v>
      </c>
      <c r="F1088" s="61" t="s">
        <v>18</v>
      </c>
      <c r="G1088" s="61"/>
      <c r="H1088" s="61"/>
      <c r="I1088" s="61"/>
      <c r="J1088" s="61"/>
      <c r="K1088" s="61"/>
      <c r="L1088" s="61"/>
      <c r="M1088" s="62">
        <f>M1089</f>
        <v>7411341.34</v>
      </c>
      <c r="N1088" s="62">
        <f>N1089</f>
        <v>7411341.34</v>
      </c>
      <c r="O1088" s="62">
        <f>O1089</f>
        <v>7411341.34</v>
      </c>
      <c r="P1088" s="62">
        <f>P1089</f>
        <v>7411341.34</v>
      </c>
      <c r="Q1088" s="62">
        <f>Q1089</f>
        <v>7411341.34</v>
      </c>
      <c r="R1088" s="62">
        <f>R1089</f>
        <v>7411341.34</v>
      </c>
      <c r="S1088" s="62">
        <f>S1089</f>
        <v>7411341.34</v>
      </c>
      <c r="T1088" s="62">
        <f>T1089</f>
        <v>7411341.34</v>
      </c>
      <c r="U1088" s="62">
        <f>U1089</f>
        <v>7411341.34</v>
      </c>
      <c r="V1088" s="62">
        <f>V1089</f>
        <v>7411341.34</v>
      </c>
      <c r="W1088" s="62">
        <f>W1089</f>
        <v>7411341.34</v>
      </c>
      <c r="X1088" s="62">
        <f>X1089</f>
        <v>7411341.34</v>
      </c>
      <c r="Y1088" s="62">
        <f>Y1089</f>
        <v>7411341.34</v>
      </c>
      <c r="Z1088" s="62">
        <f>Z1089</f>
        <v>7411341.34</v>
      </c>
      <c r="AA1088" s="62">
        <f>AA1089</f>
        <v>7411341.34</v>
      </c>
      <c r="AB1088" s="62">
        <f>AB1089</f>
        <v>7411341.34</v>
      </c>
      <c r="AC1088" s="62">
        <f>AC1089</f>
        <v>7411341.34</v>
      </c>
      <c r="AD1088" s="62">
        <f>AD1089</f>
        <v>7411341.34</v>
      </c>
      <c r="AE1088" s="62">
        <f>AE1089</f>
        <v>7001653.2</v>
      </c>
      <c r="AF1088" s="50">
        <v>0</v>
      </c>
      <c r="AG1088" s="50">
        <v>0</v>
      </c>
      <c r="AH1088" s="50">
        <v>8500567.58</v>
      </c>
      <c r="AI1088" s="50">
        <v>0</v>
      </c>
      <c r="AJ1088" s="50">
        <v>28291.96</v>
      </c>
      <c r="AK1088" s="51">
        <v>0.9966827968185767</v>
      </c>
      <c r="AL1088" s="50">
        <v>0</v>
      </c>
      <c r="AM1088" s="51">
        <v>0</v>
      </c>
      <c r="AN1088" s="50">
        <v>0</v>
      </c>
    </row>
    <row r="1089" spans="1:40" ht="26.25" outlineLevel="6">
      <c r="A1089" s="59" t="s">
        <v>615</v>
      </c>
      <c r="B1089" s="60" t="s">
        <v>701</v>
      </c>
      <c r="C1089" s="60" t="s">
        <v>663</v>
      </c>
      <c r="D1089" s="60" t="s">
        <v>768</v>
      </c>
      <c r="E1089" s="60" t="s">
        <v>616</v>
      </c>
      <c r="F1089" s="61" t="s">
        <v>18</v>
      </c>
      <c r="G1089" s="61"/>
      <c r="H1089" s="61"/>
      <c r="I1089" s="61"/>
      <c r="J1089" s="61"/>
      <c r="K1089" s="61"/>
      <c r="L1089" s="61"/>
      <c r="M1089" s="62">
        <v>7411341.34</v>
      </c>
      <c r="N1089" s="62">
        <v>7411341.34</v>
      </c>
      <c r="O1089" s="62">
        <v>7411341.34</v>
      </c>
      <c r="P1089" s="62">
        <v>7411341.34</v>
      </c>
      <c r="Q1089" s="62">
        <v>7411341.34</v>
      </c>
      <c r="R1089" s="62">
        <v>7411341.34</v>
      </c>
      <c r="S1089" s="62">
        <v>7411341.34</v>
      </c>
      <c r="T1089" s="62">
        <v>7411341.34</v>
      </c>
      <c r="U1089" s="62">
        <v>7411341.34</v>
      </c>
      <c r="V1089" s="62">
        <v>7411341.34</v>
      </c>
      <c r="W1089" s="62">
        <v>7411341.34</v>
      </c>
      <c r="X1089" s="62">
        <v>7411341.34</v>
      </c>
      <c r="Y1089" s="62">
        <v>7411341.34</v>
      </c>
      <c r="Z1089" s="62">
        <v>7411341.34</v>
      </c>
      <c r="AA1089" s="62">
        <v>7411341.34</v>
      </c>
      <c r="AB1089" s="62">
        <v>7411341.34</v>
      </c>
      <c r="AC1089" s="62">
        <v>7411341.34</v>
      </c>
      <c r="AD1089" s="62">
        <v>7411341.34</v>
      </c>
      <c r="AE1089" s="62">
        <v>7001653.2</v>
      </c>
      <c r="AF1089" s="50">
        <v>0</v>
      </c>
      <c r="AG1089" s="50">
        <v>0</v>
      </c>
      <c r="AH1089" s="50">
        <v>24635484.59</v>
      </c>
      <c r="AI1089" s="50">
        <v>1890.94</v>
      </c>
      <c r="AJ1089" s="50">
        <v>3961118.47</v>
      </c>
      <c r="AK1089" s="51">
        <v>0.8614920607357855</v>
      </c>
      <c r="AL1089" s="50">
        <v>0</v>
      </c>
      <c r="AM1089" s="51">
        <v>0</v>
      </c>
      <c r="AN1089" s="50">
        <v>0</v>
      </c>
    </row>
    <row r="1090" spans="1:40" ht="26.25" outlineLevel="7">
      <c r="A1090" s="46" t="s">
        <v>769</v>
      </c>
      <c r="B1090" s="47" t="s">
        <v>770</v>
      </c>
      <c r="C1090" s="47"/>
      <c r="D1090" s="47"/>
      <c r="E1090" s="47"/>
      <c r="F1090" s="48" t="s">
        <v>18</v>
      </c>
      <c r="G1090" s="48"/>
      <c r="H1090" s="48"/>
      <c r="I1090" s="48"/>
      <c r="J1090" s="48"/>
      <c r="K1090" s="48"/>
      <c r="L1090" s="48"/>
      <c r="M1090" s="49">
        <f aca="true" t="shared" si="3988" ref="M1090:M1094">M1091</f>
        <v>13231000</v>
      </c>
      <c r="N1090" s="49">
        <f aca="true" t="shared" si="3989" ref="N1090:N1094">N1091</f>
        <v>13231000</v>
      </c>
      <c r="O1090" s="49">
        <f aca="true" t="shared" si="3990" ref="O1090:O1094">O1091</f>
        <v>0</v>
      </c>
      <c r="P1090" s="49">
        <f aca="true" t="shared" si="3991" ref="P1090:P1094">P1091</f>
        <v>0</v>
      </c>
      <c r="Q1090" s="49">
        <f aca="true" t="shared" si="3992" ref="Q1090:Q1094">Q1091</f>
        <v>0</v>
      </c>
      <c r="R1090" s="49">
        <f aca="true" t="shared" si="3993" ref="R1090:R1094">R1091</f>
        <v>0</v>
      </c>
      <c r="S1090" s="49">
        <f aca="true" t="shared" si="3994" ref="S1090:S1094">S1091</f>
        <v>0</v>
      </c>
      <c r="T1090" s="49">
        <f aca="true" t="shared" si="3995" ref="T1090:T1094">T1091</f>
        <v>0</v>
      </c>
      <c r="U1090" s="49">
        <f aca="true" t="shared" si="3996" ref="U1090:U1094">U1091</f>
        <v>0</v>
      </c>
      <c r="V1090" s="49">
        <f aca="true" t="shared" si="3997" ref="V1090:V1094">V1091</f>
        <v>0</v>
      </c>
      <c r="W1090" s="49">
        <f aca="true" t="shared" si="3998" ref="W1090:W1094">W1091</f>
        <v>0</v>
      </c>
      <c r="X1090" s="49">
        <f aca="true" t="shared" si="3999" ref="X1090:X1094">X1091</f>
        <v>0</v>
      </c>
      <c r="Y1090" s="49">
        <f aca="true" t="shared" si="4000" ref="Y1090:Y1094">Y1091</f>
        <v>0</v>
      </c>
      <c r="Z1090" s="49">
        <f aca="true" t="shared" si="4001" ref="Z1090:Z1094">Z1091</f>
        <v>0</v>
      </c>
      <c r="AA1090" s="49">
        <f aca="true" t="shared" si="4002" ref="AA1090:AA1094">AA1091</f>
        <v>0</v>
      </c>
      <c r="AB1090" s="49">
        <f aca="true" t="shared" si="4003" ref="AB1090:AB1094">AB1091</f>
        <v>0</v>
      </c>
      <c r="AC1090" s="49">
        <f aca="true" t="shared" si="4004" ref="AC1090:AC1094">AC1091</f>
        <v>0</v>
      </c>
      <c r="AD1090" s="49">
        <f aca="true" t="shared" si="4005" ref="AD1090:AD1094">AD1091</f>
        <v>0</v>
      </c>
      <c r="AE1090" s="49">
        <f aca="true" t="shared" si="4006" ref="AE1090:AE1094">AE1091</f>
        <v>12778648.629999999</v>
      </c>
      <c r="AF1090" s="50">
        <v>0</v>
      </c>
      <c r="AG1090" s="50">
        <v>0</v>
      </c>
      <c r="AH1090" s="50">
        <v>250102.04</v>
      </c>
      <c r="AI1090" s="50">
        <v>0</v>
      </c>
      <c r="AJ1090" s="50">
        <v>46920.96</v>
      </c>
      <c r="AK1090" s="51">
        <v>0.8420292031256839</v>
      </c>
      <c r="AL1090" s="50">
        <v>0</v>
      </c>
      <c r="AM1090" s="51">
        <v>0</v>
      </c>
      <c r="AN1090" s="50">
        <v>0</v>
      </c>
    </row>
    <row r="1091" spans="1:40" ht="15.75" outlineLevel="7">
      <c r="A1091" s="46" t="s">
        <v>498</v>
      </c>
      <c r="B1091" s="47" t="s">
        <v>770</v>
      </c>
      <c r="C1091" s="47" t="s">
        <v>20</v>
      </c>
      <c r="D1091" s="47"/>
      <c r="E1091" s="47"/>
      <c r="F1091" s="48" t="s">
        <v>18</v>
      </c>
      <c r="G1091" s="48"/>
      <c r="H1091" s="48"/>
      <c r="I1091" s="48"/>
      <c r="J1091" s="48"/>
      <c r="K1091" s="48"/>
      <c r="L1091" s="48"/>
      <c r="M1091" s="49">
        <f t="shared" si="3988"/>
        <v>13231000</v>
      </c>
      <c r="N1091" s="49">
        <f t="shared" si="3989"/>
        <v>13231000</v>
      </c>
      <c r="O1091" s="49">
        <f t="shared" si="3990"/>
        <v>0</v>
      </c>
      <c r="P1091" s="49">
        <f t="shared" si="3991"/>
        <v>0</v>
      </c>
      <c r="Q1091" s="49">
        <f t="shared" si="3992"/>
        <v>0</v>
      </c>
      <c r="R1091" s="49">
        <f t="shared" si="3993"/>
        <v>0</v>
      </c>
      <c r="S1091" s="49">
        <f t="shared" si="3994"/>
        <v>0</v>
      </c>
      <c r="T1091" s="49">
        <f t="shared" si="3995"/>
        <v>0</v>
      </c>
      <c r="U1091" s="49">
        <f t="shared" si="3996"/>
        <v>0</v>
      </c>
      <c r="V1091" s="49">
        <f t="shared" si="3997"/>
        <v>0</v>
      </c>
      <c r="W1091" s="49">
        <f t="shared" si="3998"/>
        <v>0</v>
      </c>
      <c r="X1091" s="49">
        <f t="shared" si="3999"/>
        <v>0</v>
      </c>
      <c r="Y1091" s="49">
        <f t="shared" si="4000"/>
        <v>0</v>
      </c>
      <c r="Z1091" s="49">
        <f t="shared" si="4001"/>
        <v>0</v>
      </c>
      <c r="AA1091" s="49">
        <f t="shared" si="4002"/>
        <v>0</v>
      </c>
      <c r="AB1091" s="49">
        <f t="shared" si="4003"/>
        <v>0</v>
      </c>
      <c r="AC1091" s="49">
        <f t="shared" si="4004"/>
        <v>0</v>
      </c>
      <c r="AD1091" s="49">
        <f t="shared" si="4005"/>
        <v>0</v>
      </c>
      <c r="AE1091" s="49">
        <f t="shared" si="4006"/>
        <v>12778648.629999999</v>
      </c>
      <c r="AF1091" s="50">
        <v>0</v>
      </c>
      <c r="AG1091" s="50">
        <v>0</v>
      </c>
      <c r="AH1091" s="50">
        <v>250102.04</v>
      </c>
      <c r="AI1091" s="50">
        <v>0</v>
      </c>
      <c r="AJ1091" s="50">
        <v>46920.96</v>
      </c>
      <c r="AK1091" s="51">
        <v>0.8420292031256839</v>
      </c>
      <c r="AL1091" s="50">
        <v>0</v>
      </c>
      <c r="AM1091" s="51">
        <v>0</v>
      </c>
      <c r="AN1091" s="50">
        <v>0</v>
      </c>
    </row>
    <row r="1092" spans="1:40" ht="38.25" outlineLevel="7">
      <c r="A1092" s="52" t="s">
        <v>507</v>
      </c>
      <c r="B1092" s="53" t="s">
        <v>770</v>
      </c>
      <c r="C1092" s="53" t="s">
        <v>508</v>
      </c>
      <c r="D1092" s="53"/>
      <c r="E1092" s="53"/>
      <c r="F1092" s="54" t="s">
        <v>18</v>
      </c>
      <c r="G1092" s="54"/>
      <c r="H1092" s="54"/>
      <c r="I1092" s="54"/>
      <c r="J1092" s="54"/>
      <c r="K1092" s="54"/>
      <c r="L1092" s="54"/>
      <c r="M1092" s="55">
        <f t="shared" si="3988"/>
        <v>13231000</v>
      </c>
      <c r="N1092" s="55">
        <f t="shared" si="3989"/>
        <v>13231000</v>
      </c>
      <c r="O1092" s="55">
        <f t="shared" si="3990"/>
        <v>0</v>
      </c>
      <c r="P1092" s="55">
        <f t="shared" si="3991"/>
        <v>0</v>
      </c>
      <c r="Q1092" s="55">
        <f t="shared" si="3992"/>
        <v>0</v>
      </c>
      <c r="R1092" s="55">
        <f t="shared" si="3993"/>
        <v>0</v>
      </c>
      <c r="S1092" s="55">
        <f t="shared" si="3994"/>
        <v>0</v>
      </c>
      <c r="T1092" s="55">
        <f t="shared" si="3995"/>
        <v>0</v>
      </c>
      <c r="U1092" s="55">
        <f t="shared" si="3996"/>
        <v>0</v>
      </c>
      <c r="V1092" s="55">
        <f t="shared" si="3997"/>
        <v>0</v>
      </c>
      <c r="W1092" s="55">
        <f t="shared" si="3998"/>
        <v>0</v>
      </c>
      <c r="X1092" s="55">
        <f t="shared" si="3999"/>
        <v>0</v>
      </c>
      <c r="Y1092" s="55">
        <f t="shared" si="4000"/>
        <v>0</v>
      </c>
      <c r="Z1092" s="55">
        <f t="shared" si="4001"/>
        <v>0</v>
      </c>
      <c r="AA1092" s="55">
        <f t="shared" si="4002"/>
        <v>0</v>
      </c>
      <c r="AB1092" s="55">
        <f t="shared" si="4003"/>
        <v>0</v>
      </c>
      <c r="AC1092" s="55">
        <f t="shared" si="4004"/>
        <v>0</v>
      </c>
      <c r="AD1092" s="55">
        <f t="shared" si="4005"/>
        <v>0</v>
      </c>
      <c r="AE1092" s="55">
        <f t="shared" si="4006"/>
        <v>12778648.629999999</v>
      </c>
      <c r="AF1092" s="50">
        <v>0</v>
      </c>
      <c r="AG1092" s="50">
        <v>0</v>
      </c>
      <c r="AH1092" s="50">
        <v>24385382.55</v>
      </c>
      <c r="AI1092" s="50">
        <v>1890.94</v>
      </c>
      <c r="AJ1092" s="50">
        <v>3914197.51</v>
      </c>
      <c r="AK1092" s="51">
        <v>0.8616963227812434</v>
      </c>
      <c r="AL1092" s="50">
        <v>0</v>
      </c>
      <c r="AM1092" s="51">
        <v>0</v>
      </c>
      <c r="AN1092" s="50">
        <v>0</v>
      </c>
    </row>
    <row r="1093" spans="1:40" ht="15.75" outlineLevel="7">
      <c r="A1093" s="59" t="s">
        <v>468</v>
      </c>
      <c r="B1093" s="60" t="s">
        <v>770</v>
      </c>
      <c r="C1093" s="60" t="s">
        <v>508</v>
      </c>
      <c r="D1093" s="60" t="s">
        <v>24</v>
      </c>
      <c r="E1093" s="60"/>
      <c r="F1093" s="61" t="s">
        <v>18</v>
      </c>
      <c r="G1093" s="61"/>
      <c r="H1093" s="61"/>
      <c r="I1093" s="61"/>
      <c r="J1093" s="61"/>
      <c r="K1093" s="61"/>
      <c r="L1093" s="61"/>
      <c r="M1093" s="62">
        <f t="shared" si="3988"/>
        <v>13231000</v>
      </c>
      <c r="N1093" s="62">
        <f t="shared" si="3989"/>
        <v>13231000</v>
      </c>
      <c r="O1093" s="62">
        <f t="shared" si="3990"/>
        <v>0</v>
      </c>
      <c r="P1093" s="62">
        <f t="shared" si="3991"/>
        <v>0</v>
      </c>
      <c r="Q1093" s="62">
        <f t="shared" si="3992"/>
        <v>0</v>
      </c>
      <c r="R1093" s="62">
        <f t="shared" si="3993"/>
        <v>0</v>
      </c>
      <c r="S1093" s="62">
        <f t="shared" si="3994"/>
        <v>0</v>
      </c>
      <c r="T1093" s="62">
        <f t="shared" si="3995"/>
        <v>0</v>
      </c>
      <c r="U1093" s="62">
        <f t="shared" si="3996"/>
        <v>0</v>
      </c>
      <c r="V1093" s="62">
        <f t="shared" si="3997"/>
        <v>0</v>
      </c>
      <c r="W1093" s="62">
        <f t="shared" si="3998"/>
        <v>0</v>
      </c>
      <c r="X1093" s="62">
        <f t="shared" si="3999"/>
        <v>0</v>
      </c>
      <c r="Y1093" s="62">
        <f t="shared" si="4000"/>
        <v>0</v>
      </c>
      <c r="Z1093" s="62">
        <f t="shared" si="4001"/>
        <v>0</v>
      </c>
      <c r="AA1093" s="62">
        <f t="shared" si="4002"/>
        <v>0</v>
      </c>
      <c r="AB1093" s="62">
        <f t="shared" si="4003"/>
        <v>0</v>
      </c>
      <c r="AC1093" s="62">
        <f t="shared" si="4004"/>
        <v>0</v>
      </c>
      <c r="AD1093" s="62">
        <f t="shared" si="4005"/>
        <v>0</v>
      </c>
      <c r="AE1093" s="62">
        <f t="shared" si="4006"/>
        <v>12778648.629999999</v>
      </c>
      <c r="AF1093" s="50">
        <v>0</v>
      </c>
      <c r="AG1093" s="50">
        <v>0</v>
      </c>
      <c r="AH1093" s="50">
        <v>24385382.55</v>
      </c>
      <c r="AI1093" s="50">
        <v>1890.94</v>
      </c>
      <c r="AJ1093" s="50">
        <v>3914197.51</v>
      </c>
      <c r="AK1093" s="51">
        <v>0.8616963227812434</v>
      </c>
      <c r="AL1093" s="50">
        <v>0</v>
      </c>
      <c r="AM1093" s="51">
        <v>0</v>
      </c>
      <c r="AN1093" s="50">
        <v>0</v>
      </c>
    </row>
    <row r="1094" spans="1:40" ht="26.25" outlineLevel="6">
      <c r="A1094" s="59" t="s">
        <v>500</v>
      </c>
      <c r="B1094" s="60" t="s">
        <v>770</v>
      </c>
      <c r="C1094" s="60" t="s">
        <v>508</v>
      </c>
      <c r="D1094" s="60" t="s">
        <v>26</v>
      </c>
      <c r="E1094" s="60"/>
      <c r="F1094" s="61" t="s">
        <v>18</v>
      </c>
      <c r="G1094" s="61"/>
      <c r="H1094" s="61"/>
      <c r="I1094" s="61"/>
      <c r="J1094" s="61"/>
      <c r="K1094" s="61"/>
      <c r="L1094" s="61"/>
      <c r="M1094" s="62">
        <f t="shared" si="3988"/>
        <v>13231000</v>
      </c>
      <c r="N1094" s="62">
        <f t="shared" si="3989"/>
        <v>13231000</v>
      </c>
      <c r="O1094" s="62">
        <f t="shared" si="3990"/>
        <v>0</v>
      </c>
      <c r="P1094" s="62">
        <f t="shared" si="3991"/>
        <v>0</v>
      </c>
      <c r="Q1094" s="62">
        <f t="shared" si="3992"/>
        <v>0</v>
      </c>
      <c r="R1094" s="62">
        <f t="shared" si="3993"/>
        <v>0</v>
      </c>
      <c r="S1094" s="62">
        <f t="shared" si="3994"/>
        <v>0</v>
      </c>
      <c r="T1094" s="62">
        <f t="shared" si="3995"/>
        <v>0</v>
      </c>
      <c r="U1094" s="62">
        <f t="shared" si="3996"/>
        <v>0</v>
      </c>
      <c r="V1094" s="62">
        <f t="shared" si="3997"/>
        <v>0</v>
      </c>
      <c r="W1094" s="62">
        <f t="shared" si="3998"/>
        <v>0</v>
      </c>
      <c r="X1094" s="62">
        <f t="shared" si="3999"/>
        <v>0</v>
      </c>
      <c r="Y1094" s="62">
        <f t="shared" si="4000"/>
        <v>0</v>
      </c>
      <c r="Z1094" s="62">
        <f t="shared" si="4001"/>
        <v>0</v>
      </c>
      <c r="AA1094" s="62">
        <f t="shared" si="4002"/>
        <v>0</v>
      </c>
      <c r="AB1094" s="62">
        <f t="shared" si="4003"/>
        <v>0</v>
      </c>
      <c r="AC1094" s="62">
        <f t="shared" si="4004"/>
        <v>0</v>
      </c>
      <c r="AD1094" s="62">
        <f t="shared" si="4005"/>
        <v>0</v>
      </c>
      <c r="AE1094" s="62">
        <f t="shared" si="4006"/>
        <v>12778648.629999999</v>
      </c>
      <c r="AF1094" s="50">
        <v>0</v>
      </c>
      <c r="AG1094" s="50">
        <v>0</v>
      </c>
      <c r="AH1094" s="50">
        <v>22285835.85</v>
      </c>
      <c r="AI1094" s="50">
        <v>0</v>
      </c>
      <c r="AJ1094" s="50">
        <v>1762874.15</v>
      </c>
      <c r="AK1094" s="51">
        <v>0.9266956876273197</v>
      </c>
      <c r="AL1094" s="50">
        <v>0</v>
      </c>
      <c r="AM1094" s="51">
        <v>0</v>
      </c>
      <c r="AN1094" s="50">
        <v>0</v>
      </c>
    </row>
    <row r="1095" spans="1:40" ht="26.25" outlineLevel="7">
      <c r="A1095" s="59" t="s">
        <v>771</v>
      </c>
      <c r="B1095" s="60" t="s">
        <v>770</v>
      </c>
      <c r="C1095" s="60" t="s">
        <v>508</v>
      </c>
      <c r="D1095" s="60" t="s">
        <v>772</v>
      </c>
      <c r="E1095" s="60"/>
      <c r="F1095" s="61" t="s">
        <v>18</v>
      </c>
      <c r="G1095" s="61"/>
      <c r="H1095" s="61"/>
      <c r="I1095" s="61"/>
      <c r="J1095" s="61"/>
      <c r="K1095" s="61"/>
      <c r="L1095" s="61"/>
      <c r="M1095" s="62">
        <f>M1096+M1098+M1100</f>
        <v>13231000</v>
      </c>
      <c r="N1095" s="62">
        <f>N1096+N1098+N1100</f>
        <v>13231000</v>
      </c>
      <c r="O1095" s="62">
        <f>O1096+O1098+O1100</f>
        <v>0</v>
      </c>
      <c r="P1095" s="62">
        <f>P1096+P1098+P1100</f>
        <v>0</v>
      </c>
      <c r="Q1095" s="62">
        <f>Q1096+Q1098+Q1100</f>
        <v>0</v>
      </c>
      <c r="R1095" s="62">
        <f>R1096+R1098+R1100</f>
        <v>0</v>
      </c>
      <c r="S1095" s="62">
        <f>S1096+S1098+S1100</f>
        <v>0</v>
      </c>
      <c r="T1095" s="62">
        <f>T1096+T1098+T1100</f>
        <v>0</v>
      </c>
      <c r="U1095" s="62">
        <f>U1096+U1098+U1100</f>
        <v>0</v>
      </c>
      <c r="V1095" s="62">
        <f>V1096+V1098+V1100</f>
        <v>0</v>
      </c>
      <c r="W1095" s="62">
        <f>W1096+W1098+W1100</f>
        <v>0</v>
      </c>
      <c r="X1095" s="62">
        <f>X1096+X1098+X1100</f>
        <v>0</v>
      </c>
      <c r="Y1095" s="62">
        <f>Y1096+Y1098+Y1100</f>
        <v>0</v>
      </c>
      <c r="Z1095" s="62">
        <f>Z1096+Z1098+Z1100</f>
        <v>0</v>
      </c>
      <c r="AA1095" s="62">
        <f>AA1096+AA1098+AA1100</f>
        <v>0</v>
      </c>
      <c r="AB1095" s="62">
        <f>AB1096+AB1098+AB1100</f>
        <v>0</v>
      </c>
      <c r="AC1095" s="62">
        <f>AC1096+AC1098+AC1100</f>
        <v>0</v>
      </c>
      <c r="AD1095" s="62">
        <f>AD1096+AD1098+AD1100</f>
        <v>0</v>
      </c>
      <c r="AE1095" s="62">
        <f>AE1096+AE1098+AE1100</f>
        <v>12778648.629999999</v>
      </c>
      <c r="AF1095" s="50">
        <v>0</v>
      </c>
      <c r="AG1095" s="50">
        <v>0</v>
      </c>
      <c r="AH1095" s="50">
        <v>825262.32</v>
      </c>
      <c r="AI1095" s="50">
        <v>0</v>
      </c>
      <c r="AJ1095" s="50">
        <v>139295.68</v>
      </c>
      <c r="AK1095" s="51">
        <v>0.8555859989756966</v>
      </c>
      <c r="AL1095" s="50">
        <v>0</v>
      </c>
      <c r="AM1095" s="51">
        <v>0</v>
      </c>
      <c r="AN1095" s="50">
        <v>0</v>
      </c>
    </row>
    <row r="1096" spans="1:40" ht="62.25" outlineLevel="7">
      <c r="A1096" s="59" t="s">
        <v>503</v>
      </c>
      <c r="B1096" s="60" t="s">
        <v>770</v>
      </c>
      <c r="C1096" s="60" t="s">
        <v>508</v>
      </c>
      <c r="D1096" s="60" t="s">
        <v>772</v>
      </c>
      <c r="E1096" s="60" t="s">
        <v>38</v>
      </c>
      <c r="F1096" s="61" t="s">
        <v>18</v>
      </c>
      <c r="G1096" s="61"/>
      <c r="H1096" s="61"/>
      <c r="I1096" s="61"/>
      <c r="J1096" s="61"/>
      <c r="K1096" s="61"/>
      <c r="L1096" s="61"/>
      <c r="M1096" s="62">
        <f>M1097</f>
        <v>10626000</v>
      </c>
      <c r="N1096" s="62">
        <f>N1097</f>
        <v>10626000</v>
      </c>
      <c r="O1096" s="62">
        <f>O1097</f>
        <v>0</v>
      </c>
      <c r="P1096" s="62">
        <f>P1097</f>
        <v>0</v>
      </c>
      <c r="Q1096" s="62">
        <f>Q1097</f>
        <v>0</v>
      </c>
      <c r="R1096" s="62">
        <f>R1097</f>
        <v>0</v>
      </c>
      <c r="S1096" s="62">
        <f>S1097</f>
        <v>0</v>
      </c>
      <c r="T1096" s="62">
        <f>T1097</f>
        <v>0</v>
      </c>
      <c r="U1096" s="62">
        <f>U1097</f>
        <v>0</v>
      </c>
      <c r="V1096" s="62">
        <f>V1097</f>
        <v>0</v>
      </c>
      <c r="W1096" s="62">
        <f>W1097</f>
        <v>0</v>
      </c>
      <c r="X1096" s="62">
        <f>X1097</f>
        <v>0</v>
      </c>
      <c r="Y1096" s="62">
        <f>Y1097</f>
        <v>0</v>
      </c>
      <c r="Z1096" s="62">
        <f>Z1097</f>
        <v>0</v>
      </c>
      <c r="AA1096" s="62">
        <f>AA1097</f>
        <v>0</v>
      </c>
      <c r="AB1096" s="62">
        <f>AB1097</f>
        <v>0</v>
      </c>
      <c r="AC1096" s="62">
        <f>AC1097</f>
        <v>0</v>
      </c>
      <c r="AD1096" s="62">
        <f>AD1097</f>
        <v>0</v>
      </c>
      <c r="AE1096" s="62">
        <f>AE1097</f>
        <v>10293982</v>
      </c>
      <c r="AF1096" s="50">
        <v>0</v>
      </c>
      <c r="AG1096" s="50">
        <v>0</v>
      </c>
      <c r="AH1096" s="50">
        <v>825262.32</v>
      </c>
      <c r="AI1096" s="50">
        <v>0</v>
      </c>
      <c r="AJ1096" s="50">
        <v>139295.68</v>
      </c>
      <c r="AK1096" s="51">
        <v>0.8555859989756966</v>
      </c>
      <c r="AL1096" s="50">
        <v>0</v>
      </c>
      <c r="AM1096" s="51">
        <v>0</v>
      </c>
      <c r="AN1096" s="50">
        <v>0</v>
      </c>
    </row>
    <row r="1097" spans="1:40" ht="26.25" outlineLevel="7">
      <c r="A1097" s="59" t="s">
        <v>44</v>
      </c>
      <c r="B1097" s="60" t="s">
        <v>770</v>
      </c>
      <c r="C1097" s="60" t="s">
        <v>508</v>
      </c>
      <c r="D1097" s="60" t="s">
        <v>772</v>
      </c>
      <c r="E1097" s="60" t="s">
        <v>39</v>
      </c>
      <c r="F1097" s="61" t="s">
        <v>18</v>
      </c>
      <c r="G1097" s="61"/>
      <c r="H1097" s="61"/>
      <c r="I1097" s="61"/>
      <c r="J1097" s="61"/>
      <c r="K1097" s="61"/>
      <c r="L1097" s="61"/>
      <c r="M1097" s="62">
        <v>10626000</v>
      </c>
      <c r="N1097" s="62">
        <v>10626000</v>
      </c>
      <c r="O1097" s="62"/>
      <c r="P1097" s="62"/>
      <c r="Q1097" s="62"/>
      <c r="R1097" s="62"/>
      <c r="S1097" s="62"/>
      <c r="T1097" s="62"/>
      <c r="U1097" s="62"/>
      <c r="V1097" s="62"/>
      <c r="W1097" s="62"/>
      <c r="X1097" s="62"/>
      <c r="Y1097" s="62"/>
      <c r="Z1097" s="62"/>
      <c r="AA1097" s="62"/>
      <c r="AB1097" s="62"/>
      <c r="AC1097" s="62"/>
      <c r="AD1097" s="62"/>
      <c r="AE1097" s="62">
        <v>10293982</v>
      </c>
      <c r="AF1097" s="50">
        <v>0</v>
      </c>
      <c r="AG1097" s="50">
        <v>0</v>
      </c>
      <c r="AH1097" s="50">
        <v>21460573.53</v>
      </c>
      <c r="AI1097" s="50">
        <v>0</v>
      </c>
      <c r="AJ1097" s="50">
        <v>1623578.47</v>
      </c>
      <c r="AK1097" s="51">
        <v>0.9296669650243162</v>
      </c>
      <c r="AL1097" s="50">
        <v>0</v>
      </c>
      <c r="AM1097" s="51">
        <v>0</v>
      </c>
      <c r="AN1097" s="50">
        <v>0</v>
      </c>
    </row>
    <row r="1098" spans="1:40" ht="26.25" outlineLevel="7">
      <c r="A1098" s="59" t="s">
        <v>434</v>
      </c>
      <c r="B1098" s="60" t="s">
        <v>770</v>
      </c>
      <c r="C1098" s="60" t="s">
        <v>508</v>
      </c>
      <c r="D1098" s="60" t="s">
        <v>772</v>
      </c>
      <c r="E1098" s="60" t="s">
        <v>33</v>
      </c>
      <c r="F1098" s="61" t="s">
        <v>18</v>
      </c>
      <c r="G1098" s="61"/>
      <c r="H1098" s="61"/>
      <c r="I1098" s="61"/>
      <c r="J1098" s="61"/>
      <c r="K1098" s="61"/>
      <c r="L1098" s="61"/>
      <c r="M1098" s="62">
        <f>M1099</f>
        <v>2568000</v>
      </c>
      <c r="N1098" s="62">
        <f>N1099</f>
        <v>2558000</v>
      </c>
      <c r="O1098" s="62">
        <f>O1099</f>
        <v>0</v>
      </c>
      <c r="P1098" s="62">
        <f>P1099</f>
        <v>0</v>
      </c>
      <c r="Q1098" s="62">
        <f>Q1099</f>
        <v>0</v>
      </c>
      <c r="R1098" s="62">
        <f>R1099</f>
        <v>0</v>
      </c>
      <c r="S1098" s="62">
        <f>S1099</f>
        <v>0</v>
      </c>
      <c r="T1098" s="62">
        <f>T1099</f>
        <v>0</v>
      </c>
      <c r="U1098" s="62">
        <f>U1099</f>
        <v>0</v>
      </c>
      <c r="V1098" s="62">
        <f>V1099</f>
        <v>0</v>
      </c>
      <c r="W1098" s="62">
        <f>W1099</f>
        <v>0</v>
      </c>
      <c r="X1098" s="62">
        <f>X1099</f>
        <v>0</v>
      </c>
      <c r="Y1098" s="62">
        <f>Y1099</f>
        <v>0</v>
      </c>
      <c r="Z1098" s="62">
        <f>Z1099</f>
        <v>0</v>
      </c>
      <c r="AA1098" s="62">
        <f>AA1099</f>
        <v>0</v>
      </c>
      <c r="AB1098" s="62">
        <f>AB1099</f>
        <v>0</v>
      </c>
      <c r="AC1098" s="62">
        <f>AC1099</f>
        <v>0</v>
      </c>
      <c r="AD1098" s="62">
        <f>AD1099</f>
        <v>0</v>
      </c>
      <c r="AE1098" s="62">
        <f>AE1099</f>
        <v>2437845.78</v>
      </c>
      <c r="AF1098" s="50">
        <v>0</v>
      </c>
      <c r="AG1098" s="50">
        <v>0</v>
      </c>
      <c r="AH1098" s="50">
        <v>21460573.53</v>
      </c>
      <c r="AI1098" s="50">
        <v>0</v>
      </c>
      <c r="AJ1098" s="50">
        <v>1623578.47</v>
      </c>
      <c r="AK1098" s="51">
        <v>0.9296669650243162</v>
      </c>
      <c r="AL1098" s="50">
        <v>0</v>
      </c>
      <c r="AM1098" s="51">
        <v>0</v>
      </c>
      <c r="AN1098" s="50">
        <v>0</v>
      </c>
    </row>
    <row r="1099" spans="1:40" ht="26.25" outlineLevel="6">
      <c r="A1099" s="59" t="s">
        <v>435</v>
      </c>
      <c r="B1099" s="60" t="s">
        <v>770</v>
      </c>
      <c r="C1099" s="60" t="s">
        <v>508</v>
      </c>
      <c r="D1099" s="60" t="s">
        <v>772</v>
      </c>
      <c r="E1099" s="60" t="s">
        <v>35</v>
      </c>
      <c r="F1099" s="61" t="s">
        <v>18</v>
      </c>
      <c r="G1099" s="61"/>
      <c r="H1099" s="61"/>
      <c r="I1099" s="61"/>
      <c r="J1099" s="61"/>
      <c r="K1099" s="61"/>
      <c r="L1099" s="61"/>
      <c r="M1099" s="62">
        <v>2568000</v>
      </c>
      <c r="N1099" s="62">
        <v>2558000</v>
      </c>
      <c r="O1099" s="62"/>
      <c r="P1099" s="62"/>
      <c r="Q1099" s="62"/>
      <c r="R1099" s="62"/>
      <c r="S1099" s="62"/>
      <c r="T1099" s="62"/>
      <c r="U1099" s="62"/>
      <c r="V1099" s="62"/>
      <c r="W1099" s="62"/>
      <c r="X1099" s="62"/>
      <c r="Y1099" s="62"/>
      <c r="Z1099" s="62"/>
      <c r="AA1099" s="62"/>
      <c r="AB1099" s="62"/>
      <c r="AC1099" s="62"/>
      <c r="AD1099" s="62"/>
      <c r="AE1099" s="62">
        <v>2437845.78</v>
      </c>
      <c r="AF1099" s="50">
        <v>0</v>
      </c>
      <c r="AG1099" s="50">
        <v>0</v>
      </c>
      <c r="AH1099" s="50">
        <v>278593.12</v>
      </c>
      <c r="AI1099" s="50">
        <v>0</v>
      </c>
      <c r="AJ1099" s="50">
        <v>29638.88</v>
      </c>
      <c r="AK1099" s="51">
        <v>0.9038423006047392</v>
      </c>
      <c r="AL1099" s="50">
        <v>0</v>
      </c>
      <c r="AM1099" s="51">
        <v>0</v>
      </c>
      <c r="AN1099" s="50">
        <v>0</v>
      </c>
    </row>
    <row r="1100" spans="1:40" s="58" customFormat="1" ht="15.75" outlineLevel="7">
      <c r="A1100" s="59" t="s">
        <v>240</v>
      </c>
      <c r="B1100" s="60" t="s">
        <v>770</v>
      </c>
      <c r="C1100" s="60" t="s">
        <v>508</v>
      </c>
      <c r="D1100" s="60" t="s">
        <v>772</v>
      </c>
      <c r="E1100" s="60" t="s">
        <v>48</v>
      </c>
      <c r="F1100" s="61" t="s">
        <v>18</v>
      </c>
      <c r="G1100" s="61"/>
      <c r="H1100" s="61"/>
      <c r="I1100" s="61"/>
      <c r="J1100" s="61"/>
      <c r="K1100" s="61"/>
      <c r="L1100" s="61"/>
      <c r="M1100" s="62">
        <f>M1101</f>
        <v>37000</v>
      </c>
      <c r="N1100" s="62">
        <f>N1101</f>
        <v>47000</v>
      </c>
      <c r="O1100" s="62">
        <f>O1101</f>
        <v>0</v>
      </c>
      <c r="P1100" s="62">
        <f>P1101</f>
        <v>0</v>
      </c>
      <c r="Q1100" s="62">
        <f>Q1101</f>
        <v>0</v>
      </c>
      <c r="R1100" s="62">
        <f>R1101</f>
        <v>0</v>
      </c>
      <c r="S1100" s="62">
        <f>S1101</f>
        <v>0</v>
      </c>
      <c r="T1100" s="62">
        <f>T1101</f>
        <v>0</v>
      </c>
      <c r="U1100" s="62">
        <f>U1101</f>
        <v>0</v>
      </c>
      <c r="V1100" s="62">
        <f>V1101</f>
        <v>0</v>
      </c>
      <c r="W1100" s="62">
        <f>W1101</f>
        <v>0</v>
      </c>
      <c r="X1100" s="62">
        <f>X1101</f>
        <v>0</v>
      </c>
      <c r="Y1100" s="62">
        <f>Y1101</f>
        <v>0</v>
      </c>
      <c r="Z1100" s="62">
        <f>Z1101</f>
        <v>0</v>
      </c>
      <c r="AA1100" s="62">
        <f>AA1101</f>
        <v>0</v>
      </c>
      <c r="AB1100" s="62">
        <f>AB1101</f>
        <v>0</v>
      </c>
      <c r="AC1100" s="62">
        <f>AC1101</f>
        <v>0</v>
      </c>
      <c r="AD1100" s="62">
        <f>AD1101</f>
        <v>0</v>
      </c>
      <c r="AE1100" s="62">
        <f>AE1101</f>
        <v>46820.85</v>
      </c>
      <c r="AF1100" s="56">
        <v>0</v>
      </c>
      <c r="AG1100" s="56">
        <v>0</v>
      </c>
      <c r="AH1100" s="56">
        <v>2788.05</v>
      </c>
      <c r="AI1100" s="56">
        <v>0</v>
      </c>
      <c r="AJ1100" s="56">
        <v>293.95</v>
      </c>
      <c r="AK1100" s="57">
        <v>0.9046236210253082</v>
      </c>
      <c r="AL1100" s="56">
        <v>0</v>
      </c>
      <c r="AM1100" s="57">
        <v>0</v>
      </c>
      <c r="AN1100" s="56">
        <v>0</v>
      </c>
    </row>
    <row r="1101" spans="1:40" ht="15.75" outlineLevel="7">
      <c r="A1101" s="59" t="s">
        <v>504</v>
      </c>
      <c r="B1101" s="60" t="s">
        <v>770</v>
      </c>
      <c r="C1101" s="60" t="s">
        <v>508</v>
      </c>
      <c r="D1101" s="60" t="s">
        <v>772</v>
      </c>
      <c r="E1101" s="60" t="s">
        <v>50</v>
      </c>
      <c r="F1101" s="61" t="s">
        <v>18</v>
      </c>
      <c r="G1101" s="61"/>
      <c r="H1101" s="61"/>
      <c r="I1101" s="61"/>
      <c r="J1101" s="61"/>
      <c r="K1101" s="61"/>
      <c r="L1101" s="61"/>
      <c r="M1101" s="62">
        <v>37000</v>
      </c>
      <c r="N1101" s="62">
        <v>47000</v>
      </c>
      <c r="O1101" s="62"/>
      <c r="P1101" s="62"/>
      <c r="Q1101" s="62"/>
      <c r="R1101" s="62"/>
      <c r="S1101" s="62"/>
      <c r="T1101" s="62"/>
      <c r="U1101" s="62"/>
      <c r="V1101" s="62"/>
      <c r="W1101" s="62"/>
      <c r="X1101" s="62"/>
      <c r="Y1101" s="62"/>
      <c r="Z1101" s="62"/>
      <c r="AA1101" s="62"/>
      <c r="AB1101" s="62"/>
      <c r="AC1101" s="62"/>
      <c r="AD1101" s="62"/>
      <c r="AE1101" s="62">
        <v>46820.85</v>
      </c>
      <c r="AF1101" s="50">
        <v>0</v>
      </c>
      <c r="AG1101" s="50">
        <v>0</v>
      </c>
      <c r="AH1101" s="50">
        <v>2788.05</v>
      </c>
      <c r="AI1101" s="50">
        <v>0</v>
      </c>
      <c r="AJ1101" s="50">
        <v>293.95</v>
      </c>
      <c r="AK1101" s="51">
        <v>0.9046236210253082</v>
      </c>
      <c r="AL1101" s="50">
        <v>0</v>
      </c>
      <c r="AM1101" s="51">
        <v>0</v>
      </c>
      <c r="AN1101" s="50">
        <v>0</v>
      </c>
    </row>
    <row r="1102" spans="1:40" ht="26.25" outlineLevel="7">
      <c r="A1102" s="46" t="s">
        <v>773</v>
      </c>
      <c r="B1102" s="47" t="s">
        <v>774</v>
      </c>
      <c r="C1102" s="47"/>
      <c r="D1102" s="47"/>
      <c r="E1102" s="47"/>
      <c r="F1102" s="48" t="s">
        <v>18</v>
      </c>
      <c r="G1102" s="48"/>
      <c r="H1102" s="48"/>
      <c r="I1102" s="48"/>
      <c r="J1102" s="48"/>
      <c r="K1102" s="48"/>
      <c r="L1102" s="48"/>
      <c r="M1102" s="49">
        <f aca="true" t="shared" si="4007" ref="M1102:M1106">M1103</f>
        <v>29949323</v>
      </c>
      <c r="N1102" s="49">
        <f aca="true" t="shared" si="4008" ref="N1102:N1106">N1103</f>
        <v>29949323</v>
      </c>
      <c r="O1102" s="49">
        <f aca="true" t="shared" si="4009" ref="O1102:O1106">O1103</f>
        <v>0</v>
      </c>
      <c r="P1102" s="49">
        <f aca="true" t="shared" si="4010" ref="P1102:P1106">P1103</f>
        <v>0</v>
      </c>
      <c r="Q1102" s="49">
        <f aca="true" t="shared" si="4011" ref="Q1102:Q1106">Q1103</f>
        <v>0</v>
      </c>
      <c r="R1102" s="49">
        <f aca="true" t="shared" si="4012" ref="R1102:R1106">R1103</f>
        <v>0</v>
      </c>
      <c r="S1102" s="49">
        <f aca="true" t="shared" si="4013" ref="S1102:S1106">S1103</f>
        <v>0</v>
      </c>
      <c r="T1102" s="49">
        <f aca="true" t="shared" si="4014" ref="T1102:T1106">T1103</f>
        <v>0</v>
      </c>
      <c r="U1102" s="49">
        <f aca="true" t="shared" si="4015" ref="U1102:U1106">U1103</f>
        <v>0</v>
      </c>
      <c r="V1102" s="49">
        <f aca="true" t="shared" si="4016" ref="V1102:V1106">V1103</f>
        <v>0</v>
      </c>
      <c r="W1102" s="49">
        <f aca="true" t="shared" si="4017" ref="W1102:W1106">W1103</f>
        <v>0</v>
      </c>
      <c r="X1102" s="49">
        <f aca="true" t="shared" si="4018" ref="X1102:X1106">X1103</f>
        <v>0</v>
      </c>
      <c r="Y1102" s="49">
        <f aca="true" t="shared" si="4019" ref="Y1102:Y1106">Y1103</f>
        <v>0</v>
      </c>
      <c r="Z1102" s="49">
        <f aca="true" t="shared" si="4020" ref="Z1102:Z1106">Z1103</f>
        <v>0</v>
      </c>
      <c r="AA1102" s="49">
        <f aca="true" t="shared" si="4021" ref="AA1102:AA1106">AA1103</f>
        <v>0</v>
      </c>
      <c r="AB1102" s="49">
        <f aca="true" t="shared" si="4022" ref="AB1102:AB1106">AB1103</f>
        <v>0</v>
      </c>
      <c r="AC1102" s="49">
        <f aca="true" t="shared" si="4023" ref="AC1102:AC1106">AC1103</f>
        <v>0</v>
      </c>
      <c r="AD1102" s="49">
        <f aca="true" t="shared" si="4024" ref="AD1102:AD1106">AD1103</f>
        <v>0</v>
      </c>
      <c r="AE1102" s="49">
        <f aca="true" t="shared" si="4025" ref="AE1102:AE1106">AE1103</f>
        <v>25797512.45</v>
      </c>
      <c r="AF1102" s="50">
        <v>0</v>
      </c>
      <c r="AG1102" s="50">
        <v>0</v>
      </c>
      <c r="AH1102" s="50">
        <v>275805.07</v>
      </c>
      <c r="AI1102" s="50">
        <v>0</v>
      </c>
      <c r="AJ1102" s="50">
        <v>29344.93</v>
      </c>
      <c r="AK1102" s="51">
        <v>0.9038344093068983</v>
      </c>
      <c r="AL1102" s="50">
        <v>0</v>
      </c>
      <c r="AM1102" s="51">
        <v>0</v>
      </c>
      <c r="AN1102" s="50">
        <v>0</v>
      </c>
    </row>
    <row r="1103" spans="1:40" ht="15.75" outlineLevel="7">
      <c r="A1103" s="46" t="s">
        <v>498</v>
      </c>
      <c r="B1103" s="47" t="s">
        <v>774</v>
      </c>
      <c r="C1103" s="47" t="s">
        <v>20</v>
      </c>
      <c r="D1103" s="47"/>
      <c r="E1103" s="47"/>
      <c r="F1103" s="48" t="s">
        <v>18</v>
      </c>
      <c r="G1103" s="48"/>
      <c r="H1103" s="48"/>
      <c r="I1103" s="48"/>
      <c r="J1103" s="48"/>
      <c r="K1103" s="48"/>
      <c r="L1103" s="48"/>
      <c r="M1103" s="49">
        <f t="shared" si="4007"/>
        <v>29949323</v>
      </c>
      <c r="N1103" s="49">
        <f t="shared" si="4008"/>
        <v>29949323</v>
      </c>
      <c r="O1103" s="49">
        <f t="shared" si="4009"/>
        <v>0</v>
      </c>
      <c r="P1103" s="49">
        <f t="shared" si="4010"/>
        <v>0</v>
      </c>
      <c r="Q1103" s="49">
        <f t="shared" si="4011"/>
        <v>0</v>
      </c>
      <c r="R1103" s="49">
        <f t="shared" si="4012"/>
        <v>0</v>
      </c>
      <c r="S1103" s="49">
        <f t="shared" si="4013"/>
        <v>0</v>
      </c>
      <c r="T1103" s="49">
        <f t="shared" si="4014"/>
        <v>0</v>
      </c>
      <c r="U1103" s="49">
        <f t="shared" si="4015"/>
        <v>0</v>
      </c>
      <c r="V1103" s="49">
        <f t="shared" si="4016"/>
        <v>0</v>
      </c>
      <c r="W1103" s="49">
        <f t="shared" si="4017"/>
        <v>0</v>
      </c>
      <c r="X1103" s="49">
        <f t="shared" si="4018"/>
        <v>0</v>
      </c>
      <c r="Y1103" s="49">
        <f t="shared" si="4019"/>
        <v>0</v>
      </c>
      <c r="Z1103" s="49">
        <f t="shared" si="4020"/>
        <v>0</v>
      </c>
      <c r="AA1103" s="49">
        <f t="shared" si="4021"/>
        <v>0</v>
      </c>
      <c r="AB1103" s="49">
        <f t="shared" si="4022"/>
        <v>0</v>
      </c>
      <c r="AC1103" s="49">
        <f t="shared" si="4023"/>
        <v>0</v>
      </c>
      <c r="AD1103" s="49">
        <f t="shared" si="4024"/>
        <v>0</v>
      </c>
      <c r="AE1103" s="49">
        <f t="shared" si="4025"/>
        <v>25797512.45</v>
      </c>
      <c r="AF1103" s="50">
        <v>0</v>
      </c>
      <c r="AG1103" s="50">
        <v>0</v>
      </c>
      <c r="AH1103" s="50">
        <v>275805.07</v>
      </c>
      <c r="AI1103" s="50">
        <v>0</v>
      </c>
      <c r="AJ1103" s="50">
        <v>29344.93</v>
      </c>
      <c r="AK1103" s="51">
        <v>0.9038344093068983</v>
      </c>
      <c r="AL1103" s="50">
        <v>0</v>
      </c>
      <c r="AM1103" s="51">
        <v>0</v>
      </c>
      <c r="AN1103" s="50">
        <v>0</v>
      </c>
    </row>
    <row r="1104" spans="1:40" ht="50.25" outlineLevel="6">
      <c r="A1104" s="52" t="s">
        <v>775</v>
      </c>
      <c r="B1104" s="53" t="s">
        <v>774</v>
      </c>
      <c r="C1104" s="53" t="s">
        <v>776</v>
      </c>
      <c r="D1104" s="53"/>
      <c r="E1104" s="53"/>
      <c r="F1104" s="54" t="s">
        <v>18</v>
      </c>
      <c r="G1104" s="54"/>
      <c r="H1104" s="54"/>
      <c r="I1104" s="54"/>
      <c r="J1104" s="54"/>
      <c r="K1104" s="54"/>
      <c r="L1104" s="54"/>
      <c r="M1104" s="55">
        <f t="shared" si="4007"/>
        <v>29949323</v>
      </c>
      <c r="N1104" s="55">
        <f t="shared" si="4008"/>
        <v>29949323</v>
      </c>
      <c r="O1104" s="55">
        <f t="shared" si="4009"/>
        <v>0</v>
      </c>
      <c r="P1104" s="55">
        <f t="shared" si="4010"/>
        <v>0</v>
      </c>
      <c r="Q1104" s="55">
        <f t="shared" si="4011"/>
        <v>0</v>
      </c>
      <c r="R1104" s="55">
        <f t="shared" si="4012"/>
        <v>0</v>
      </c>
      <c r="S1104" s="55">
        <f t="shared" si="4013"/>
        <v>0</v>
      </c>
      <c r="T1104" s="55">
        <f t="shared" si="4014"/>
        <v>0</v>
      </c>
      <c r="U1104" s="55">
        <f t="shared" si="4015"/>
        <v>0</v>
      </c>
      <c r="V1104" s="55">
        <f t="shared" si="4016"/>
        <v>0</v>
      </c>
      <c r="W1104" s="55">
        <f t="shared" si="4017"/>
        <v>0</v>
      </c>
      <c r="X1104" s="55">
        <f t="shared" si="4018"/>
        <v>0</v>
      </c>
      <c r="Y1104" s="55">
        <f t="shared" si="4019"/>
        <v>0</v>
      </c>
      <c r="Z1104" s="55">
        <f t="shared" si="4020"/>
        <v>0</v>
      </c>
      <c r="AA1104" s="55">
        <f t="shared" si="4021"/>
        <v>0</v>
      </c>
      <c r="AB1104" s="55">
        <f t="shared" si="4022"/>
        <v>0</v>
      </c>
      <c r="AC1104" s="55">
        <f t="shared" si="4023"/>
        <v>0</v>
      </c>
      <c r="AD1104" s="55">
        <f t="shared" si="4024"/>
        <v>0</v>
      </c>
      <c r="AE1104" s="55">
        <f t="shared" si="4025"/>
        <v>25797512.45</v>
      </c>
      <c r="AF1104" s="50">
        <v>0</v>
      </c>
      <c r="AG1104" s="50">
        <v>0</v>
      </c>
      <c r="AH1104" s="50">
        <v>7185566</v>
      </c>
      <c r="AI1104" s="50">
        <v>0</v>
      </c>
      <c r="AJ1104" s="50">
        <v>314434</v>
      </c>
      <c r="AK1104" s="51">
        <v>0.9580754666666667</v>
      </c>
      <c r="AL1104" s="50">
        <v>0</v>
      </c>
      <c r="AM1104" s="51">
        <v>0</v>
      </c>
      <c r="AN1104" s="50">
        <v>0</v>
      </c>
    </row>
    <row r="1105" spans="1:40" ht="15.75" outlineLevel="7">
      <c r="A1105" s="59" t="s">
        <v>468</v>
      </c>
      <c r="B1105" s="60" t="s">
        <v>774</v>
      </c>
      <c r="C1105" s="60" t="s">
        <v>776</v>
      </c>
      <c r="D1105" s="60" t="s">
        <v>24</v>
      </c>
      <c r="E1105" s="60"/>
      <c r="F1105" s="61" t="s">
        <v>18</v>
      </c>
      <c r="G1105" s="61"/>
      <c r="H1105" s="61"/>
      <c r="I1105" s="61"/>
      <c r="J1105" s="61"/>
      <c r="K1105" s="61"/>
      <c r="L1105" s="61"/>
      <c r="M1105" s="62">
        <f t="shared" si="4007"/>
        <v>29949323</v>
      </c>
      <c r="N1105" s="62">
        <f t="shared" si="4008"/>
        <v>29949323</v>
      </c>
      <c r="O1105" s="62">
        <f t="shared" si="4009"/>
        <v>0</v>
      </c>
      <c r="P1105" s="62">
        <f t="shared" si="4010"/>
        <v>0</v>
      </c>
      <c r="Q1105" s="62">
        <f t="shared" si="4011"/>
        <v>0</v>
      </c>
      <c r="R1105" s="62">
        <f t="shared" si="4012"/>
        <v>0</v>
      </c>
      <c r="S1105" s="62">
        <f t="shared" si="4013"/>
        <v>0</v>
      </c>
      <c r="T1105" s="62">
        <f t="shared" si="4014"/>
        <v>0</v>
      </c>
      <c r="U1105" s="62">
        <f t="shared" si="4015"/>
        <v>0</v>
      </c>
      <c r="V1105" s="62">
        <f t="shared" si="4016"/>
        <v>0</v>
      </c>
      <c r="W1105" s="62">
        <f t="shared" si="4017"/>
        <v>0</v>
      </c>
      <c r="X1105" s="62">
        <f t="shared" si="4018"/>
        <v>0</v>
      </c>
      <c r="Y1105" s="62">
        <f t="shared" si="4019"/>
        <v>0</v>
      </c>
      <c r="Z1105" s="62">
        <f t="shared" si="4020"/>
        <v>0</v>
      </c>
      <c r="AA1105" s="62">
        <f t="shared" si="4021"/>
        <v>0</v>
      </c>
      <c r="AB1105" s="62">
        <f t="shared" si="4022"/>
        <v>0</v>
      </c>
      <c r="AC1105" s="62">
        <f t="shared" si="4023"/>
        <v>0</v>
      </c>
      <c r="AD1105" s="62">
        <f t="shared" si="4024"/>
        <v>0</v>
      </c>
      <c r="AE1105" s="62">
        <f t="shared" si="4025"/>
        <v>25797512.45</v>
      </c>
      <c r="AF1105" s="50">
        <v>0</v>
      </c>
      <c r="AG1105" s="50">
        <v>0</v>
      </c>
      <c r="AH1105" s="50">
        <v>70566</v>
      </c>
      <c r="AI1105" s="50">
        <v>0</v>
      </c>
      <c r="AJ1105" s="50">
        <v>345</v>
      </c>
      <c r="AK1105" s="51">
        <v>0.9951347463722131</v>
      </c>
      <c r="AL1105" s="50">
        <v>0</v>
      </c>
      <c r="AM1105" s="51">
        <v>0</v>
      </c>
      <c r="AN1105" s="50">
        <v>0</v>
      </c>
    </row>
    <row r="1106" spans="1:40" ht="26.25" outlineLevel="7">
      <c r="A1106" s="59" t="s">
        <v>500</v>
      </c>
      <c r="B1106" s="60" t="s">
        <v>774</v>
      </c>
      <c r="C1106" s="60" t="s">
        <v>776</v>
      </c>
      <c r="D1106" s="60" t="s">
        <v>26</v>
      </c>
      <c r="E1106" s="60"/>
      <c r="F1106" s="61" t="s">
        <v>18</v>
      </c>
      <c r="G1106" s="61"/>
      <c r="H1106" s="61"/>
      <c r="I1106" s="61"/>
      <c r="J1106" s="61"/>
      <c r="K1106" s="61"/>
      <c r="L1106" s="61"/>
      <c r="M1106" s="62">
        <f t="shared" si="4007"/>
        <v>29949323</v>
      </c>
      <c r="N1106" s="62">
        <f t="shared" si="4008"/>
        <v>29949323</v>
      </c>
      <c r="O1106" s="62">
        <f t="shared" si="4009"/>
        <v>0</v>
      </c>
      <c r="P1106" s="62">
        <f t="shared" si="4010"/>
        <v>0</v>
      </c>
      <c r="Q1106" s="62">
        <f t="shared" si="4011"/>
        <v>0</v>
      </c>
      <c r="R1106" s="62">
        <f t="shared" si="4012"/>
        <v>0</v>
      </c>
      <c r="S1106" s="62">
        <f t="shared" si="4013"/>
        <v>0</v>
      </c>
      <c r="T1106" s="62">
        <f t="shared" si="4014"/>
        <v>0</v>
      </c>
      <c r="U1106" s="62">
        <f t="shared" si="4015"/>
        <v>0</v>
      </c>
      <c r="V1106" s="62">
        <f t="shared" si="4016"/>
        <v>0</v>
      </c>
      <c r="W1106" s="62">
        <f t="shared" si="4017"/>
        <v>0</v>
      </c>
      <c r="X1106" s="62">
        <f t="shared" si="4018"/>
        <v>0</v>
      </c>
      <c r="Y1106" s="62">
        <f t="shared" si="4019"/>
        <v>0</v>
      </c>
      <c r="Z1106" s="62">
        <f t="shared" si="4020"/>
        <v>0</v>
      </c>
      <c r="AA1106" s="62">
        <f t="shared" si="4021"/>
        <v>0</v>
      </c>
      <c r="AB1106" s="62">
        <f t="shared" si="4022"/>
        <v>0</v>
      </c>
      <c r="AC1106" s="62">
        <f t="shared" si="4023"/>
        <v>0</v>
      </c>
      <c r="AD1106" s="62">
        <f t="shared" si="4024"/>
        <v>0</v>
      </c>
      <c r="AE1106" s="62">
        <f t="shared" si="4025"/>
        <v>25797512.45</v>
      </c>
      <c r="AF1106" s="50">
        <v>0</v>
      </c>
      <c r="AG1106" s="50">
        <v>0</v>
      </c>
      <c r="AH1106" s="50">
        <v>70566</v>
      </c>
      <c r="AI1106" s="50">
        <v>0</v>
      </c>
      <c r="AJ1106" s="50">
        <v>345</v>
      </c>
      <c r="AK1106" s="51">
        <v>0.9951347463722131</v>
      </c>
      <c r="AL1106" s="50">
        <v>0</v>
      </c>
      <c r="AM1106" s="51">
        <v>0</v>
      </c>
      <c r="AN1106" s="50">
        <v>0</v>
      </c>
    </row>
    <row r="1107" spans="1:40" ht="26.25" outlineLevel="7">
      <c r="A1107" s="59" t="s">
        <v>777</v>
      </c>
      <c r="B1107" s="60" t="s">
        <v>774</v>
      </c>
      <c r="C1107" s="60" t="s">
        <v>776</v>
      </c>
      <c r="D1107" s="60" t="s">
        <v>778</v>
      </c>
      <c r="E1107" s="60"/>
      <c r="F1107" s="61" t="s">
        <v>18</v>
      </c>
      <c r="G1107" s="61"/>
      <c r="H1107" s="61"/>
      <c r="I1107" s="61"/>
      <c r="J1107" s="61"/>
      <c r="K1107" s="61"/>
      <c r="L1107" s="61"/>
      <c r="M1107" s="62">
        <f>M1108+M1110+M1112</f>
        <v>29949323</v>
      </c>
      <c r="N1107" s="62">
        <f>N1108+N1110+N1112</f>
        <v>29949323</v>
      </c>
      <c r="O1107" s="62">
        <f>O1108+O1110+O1112</f>
        <v>0</v>
      </c>
      <c r="P1107" s="62">
        <f>P1108+P1110+P1112</f>
        <v>0</v>
      </c>
      <c r="Q1107" s="62">
        <f>Q1108+Q1110+Q1112</f>
        <v>0</v>
      </c>
      <c r="R1107" s="62">
        <f>R1108+R1110+R1112</f>
        <v>0</v>
      </c>
      <c r="S1107" s="62">
        <f>S1108+S1110+S1112</f>
        <v>0</v>
      </c>
      <c r="T1107" s="62">
        <f>T1108+T1110+T1112</f>
        <v>0</v>
      </c>
      <c r="U1107" s="62">
        <f>U1108+U1110+U1112</f>
        <v>0</v>
      </c>
      <c r="V1107" s="62">
        <f>V1108+V1110+V1112</f>
        <v>0</v>
      </c>
      <c r="W1107" s="62">
        <f>W1108+W1110+W1112</f>
        <v>0</v>
      </c>
      <c r="X1107" s="62">
        <f>X1108+X1110+X1112</f>
        <v>0</v>
      </c>
      <c r="Y1107" s="62">
        <f>Y1108+Y1110+Y1112</f>
        <v>0</v>
      </c>
      <c r="Z1107" s="62">
        <f>Z1108+Z1110+Z1112</f>
        <v>0</v>
      </c>
      <c r="AA1107" s="62">
        <f>AA1108+AA1110+AA1112</f>
        <v>0</v>
      </c>
      <c r="AB1107" s="62">
        <f>AB1108+AB1110+AB1112</f>
        <v>0</v>
      </c>
      <c r="AC1107" s="62">
        <f>AC1108+AC1110+AC1112</f>
        <v>0</v>
      </c>
      <c r="AD1107" s="62">
        <f>AD1108+AD1110+AD1112</f>
        <v>0</v>
      </c>
      <c r="AE1107" s="62">
        <f>AE1108+AE1110+AE1112</f>
        <v>25797512.45</v>
      </c>
      <c r="AF1107" s="50">
        <v>0</v>
      </c>
      <c r="AG1107" s="50">
        <v>0</v>
      </c>
      <c r="AH1107" s="50">
        <v>7115000</v>
      </c>
      <c r="AI1107" s="50">
        <v>0</v>
      </c>
      <c r="AJ1107" s="50">
        <v>314089</v>
      </c>
      <c r="AK1107" s="51">
        <v>0.9577217341184094</v>
      </c>
      <c r="AL1107" s="50">
        <v>0</v>
      </c>
      <c r="AM1107" s="51">
        <v>0</v>
      </c>
      <c r="AN1107" s="50">
        <v>0</v>
      </c>
    </row>
    <row r="1108" spans="1:40" ht="62.25" outlineLevel="7">
      <c r="A1108" s="59" t="s">
        <v>503</v>
      </c>
      <c r="B1108" s="60" t="s">
        <v>774</v>
      </c>
      <c r="C1108" s="60" t="s">
        <v>776</v>
      </c>
      <c r="D1108" s="60" t="s">
        <v>778</v>
      </c>
      <c r="E1108" s="60" t="s">
        <v>38</v>
      </c>
      <c r="F1108" s="61" t="s">
        <v>18</v>
      </c>
      <c r="G1108" s="61"/>
      <c r="H1108" s="61"/>
      <c r="I1108" s="61"/>
      <c r="J1108" s="61"/>
      <c r="K1108" s="61"/>
      <c r="L1108" s="61"/>
      <c r="M1108" s="62">
        <f>M1109</f>
        <v>26004323</v>
      </c>
      <c r="N1108" s="62">
        <f>N1109</f>
        <v>26004323</v>
      </c>
      <c r="O1108" s="62">
        <f>O1109</f>
        <v>0</v>
      </c>
      <c r="P1108" s="62">
        <f>P1109</f>
        <v>0</v>
      </c>
      <c r="Q1108" s="62">
        <f>Q1109</f>
        <v>0</v>
      </c>
      <c r="R1108" s="62">
        <f>R1109</f>
        <v>0</v>
      </c>
      <c r="S1108" s="62">
        <f>S1109</f>
        <v>0</v>
      </c>
      <c r="T1108" s="62">
        <f>T1109</f>
        <v>0</v>
      </c>
      <c r="U1108" s="62">
        <f>U1109</f>
        <v>0</v>
      </c>
      <c r="V1108" s="62">
        <f>V1109</f>
        <v>0</v>
      </c>
      <c r="W1108" s="62">
        <f>W1109</f>
        <v>0</v>
      </c>
      <c r="X1108" s="62">
        <f>X1109</f>
        <v>0</v>
      </c>
      <c r="Y1108" s="62">
        <f>Y1109</f>
        <v>0</v>
      </c>
      <c r="Z1108" s="62">
        <f>Z1109</f>
        <v>0</v>
      </c>
      <c r="AA1108" s="62">
        <f>AA1109</f>
        <v>0</v>
      </c>
      <c r="AB1108" s="62">
        <f>AB1109</f>
        <v>0</v>
      </c>
      <c r="AC1108" s="62">
        <f>AC1109</f>
        <v>0</v>
      </c>
      <c r="AD1108" s="62">
        <f>AD1109</f>
        <v>0</v>
      </c>
      <c r="AE1108" s="62">
        <f>AE1109</f>
        <v>23493230.62</v>
      </c>
      <c r="AF1108" s="50">
        <v>0</v>
      </c>
      <c r="AG1108" s="50">
        <v>0</v>
      </c>
      <c r="AH1108" s="50">
        <v>7115000</v>
      </c>
      <c r="AI1108" s="50">
        <v>0</v>
      </c>
      <c r="AJ1108" s="50">
        <v>314089</v>
      </c>
      <c r="AK1108" s="51">
        <v>0.9577217341184094</v>
      </c>
      <c r="AL1108" s="50">
        <v>0</v>
      </c>
      <c r="AM1108" s="51">
        <v>0</v>
      </c>
      <c r="AN1108" s="50">
        <v>0</v>
      </c>
    </row>
    <row r="1109" spans="1:40" ht="26.25" outlineLevel="6">
      <c r="A1109" s="59" t="s">
        <v>44</v>
      </c>
      <c r="B1109" s="60" t="s">
        <v>774</v>
      </c>
      <c r="C1109" s="60" t="s">
        <v>776</v>
      </c>
      <c r="D1109" s="60" t="s">
        <v>778</v>
      </c>
      <c r="E1109" s="60" t="s">
        <v>39</v>
      </c>
      <c r="F1109" s="61" t="s">
        <v>18</v>
      </c>
      <c r="G1109" s="61"/>
      <c r="H1109" s="61"/>
      <c r="I1109" s="61"/>
      <c r="J1109" s="61"/>
      <c r="K1109" s="61"/>
      <c r="L1109" s="61"/>
      <c r="M1109" s="62">
        <v>26004323</v>
      </c>
      <c r="N1109" s="62">
        <v>26004323</v>
      </c>
      <c r="O1109" s="62"/>
      <c r="P1109" s="62"/>
      <c r="Q1109" s="62"/>
      <c r="R1109" s="62"/>
      <c r="S1109" s="62"/>
      <c r="T1109" s="62"/>
      <c r="U1109" s="62"/>
      <c r="V1109" s="62"/>
      <c r="W1109" s="62"/>
      <c r="X1109" s="62"/>
      <c r="Y1109" s="62"/>
      <c r="Z1109" s="62"/>
      <c r="AA1109" s="62"/>
      <c r="AB1109" s="62"/>
      <c r="AC1109" s="62"/>
      <c r="AD1109" s="62"/>
      <c r="AE1109" s="62">
        <v>23493230.62</v>
      </c>
      <c r="AF1109" s="50">
        <v>0</v>
      </c>
      <c r="AG1109" s="50">
        <v>0</v>
      </c>
      <c r="AH1109" s="50">
        <v>257633772.81</v>
      </c>
      <c r="AI1109" s="50">
        <v>77236.85</v>
      </c>
      <c r="AJ1109" s="50">
        <v>8567552.34</v>
      </c>
      <c r="AK1109" s="51">
        <v>0.9678248512548299</v>
      </c>
      <c r="AL1109" s="50">
        <v>0</v>
      </c>
      <c r="AM1109" s="51">
        <v>0</v>
      </c>
      <c r="AN1109" s="50">
        <v>0</v>
      </c>
    </row>
    <row r="1110" spans="1:40" ht="26.25" outlineLevel="7">
      <c r="A1110" s="59" t="s">
        <v>434</v>
      </c>
      <c r="B1110" s="60" t="s">
        <v>774</v>
      </c>
      <c r="C1110" s="60" t="s">
        <v>776</v>
      </c>
      <c r="D1110" s="60" t="s">
        <v>778</v>
      </c>
      <c r="E1110" s="60" t="s">
        <v>33</v>
      </c>
      <c r="F1110" s="61" t="s">
        <v>18</v>
      </c>
      <c r="G1110" s="61"/>
      <c r="H1110" s="61"/>
      <c r="I1110" s="61"/>
      <c r="J1110" s="61"/>
      <c r="K1110" s="61"/>
      <c r="L1110" s="61"/>
      <c r="M1110" s="62">
        <f>M1111</f>
        <v>3935000</v>
      </c>
      <c r="N1110" s="62">
        <f>N1111</f>
        <v>3935000</v>
      </c>
      <c r="O1110" s="62">
        <f>O1111</f>
        <v>0</v>
      </c>
      <c r="P1110" s="62">
        <f>P1111</f>
        <v>0</v>
      </c>
      <c r="Q1110" s="62">
        <f>Q1111</f>
        <v>0</v>
      </c>
      <c r="R1110" s="62">
        <f>R1111</f>
        <v>0</v>
      </c>
      <c r="S1110" s="62">
        <f>S1111</f>
        <v>0</v>
      </c>
      <c r="T1110" s="62">
        <f>T1111</f>
        <v>0</v>
      </c>
      <c r="U1110" s="62">
        <f>U1111</f>
        <v>0</v>
      </c>
      <c r="V1110" s="62">
        <f>V1111</f>
        <v>0</v>
      </c>
      <c r="W1110" s="62">
        <f>W1111</f>
        <v>0</v>
      </c>
      <c r="X1110" s="62">
        <f>X1111</f>
        <v>0</v>
      </c>
      <c r="Y1110" s="62">
        <f>Y1111</f>
        <v>0</v>
      </c>
      <c r="Z1110" s="62">
        <f>Z1111</f>
        <v>0</v>
      </c>
      <c r="AA1110" s="62">
        <f>AA1111</f>
        <v>0</v>
      </c>
      <c r="AB1110" s="62">
        <f>AB1111</f>
        <v>0</v>
      </c>
      <c r="AC1110" s="62">
        <f>AC1111</f>
        <v>0</v>
      </c>
      <c r="AD1110" s="62">
        <f>AD1111</f>
        <v>0</v>
      </c>
      <c r="AE1110" s="62">
        <f>AE1111</f>
        <v>2301301.38</v>
      </c>
      <c r="AF1110" s="50">
        <v>0</v>
      </c>
      <c r="AG1110" s="50">
        <v>0</v>
      </c>
      <c r="AH1110" s="50">
        <v>2585158.25</v>
      </c>
      <c r="AI1110" s="50">
        <v>533.35</v>
      </c>
      <c r="AJ1110" s="50">
        <v>383480.4</v>
      </c>
      <c r="AK1110" s="51">
        <v>0.8708460136361248</v>
      </c>
      <c r="AL1110" s="50">
        <v>0</v>
      </c>
      <c r="AM1110" s="51">
        <v>0</v>
      </c>
      <c r="AN1110" s="50">
        <v>0</v>
      </c>
    </row>
    <row r="1111" spans="1:40" s="58" customFormat="1" ht="26.25" outlineLevel="7">
      <c r="A1111" s="59" t="s">
        <v>435</v>
      </c>
      <c r="B1111" s="60" t="s">
        <v>774</v>
      </c>
      <c r="C1111" s="60" t="s">
        <v>776</v>
      </c>
      <c r="D1111" s="60" t="s">
        <v>778</v>
      </c>
      <c r="E1111" s="60" t="s">
        <v>35</v>
      </c>
      <c r="F1111" s="61" t="s">
        <v>18</v>
      </c>
      <c r="G1111" s="61"/>
      <c r="H1111" s="61"/>
      <c r="I1111" s="61"/>
      <c r="J1111" s="61"/>
      <c r="K1111" s="61"/>
      <c r="L1111" s="61"/>
      <c r="M1111" s="62">
        <v>3935000</v>
      </c>
      <c r="N1111" s="62">
        <v>3935000</v>
      </c>
      <c r="O1111" s="62"/>
      <c r="P1111" s="62"/>
      <c r="Q1111" s="62"/>
      <c r="R1111" s="62"/>
      <c r="S1111" s="62"/>
      <c r="T1111" s="62"/>
      <c r="U1111" s="62"/>
      <c r="V1111" s="62"/>
      <c r="W1111" s="62"/>
      <c r="X1111" s="62"/>
      <c r="Y1111" s="62"/>
      <c r="Z1111" s="62"/>
      <c r="AA1111" s="62"/>
      <c r="AB1111" s="62"/>
      <c r="AC1111" s="62"/>
      <c r="AD1111" s="62"/>
      <c r="AE1111" s="62">
        <v>2301301.38</v>
      </c>
      <c r="AF1111" s="56">
        <v>0</v>
      </c>
      <c r="AG1111" s="56">
        <v>0</v>
      </c>
      <c r="AH1111" s="56">
        <v>2585158.25</v>
      </c>
      <c r="AI1111" s="56">
        <v>533.35</v>
      </c>
      <c r="AJ1111" s="56">
        <v>383480.4</v>
      </c>
      <c r="AK1111" s="57">
        <v>0.8708460136361248</v>
      </c>
      <c r="AL1111" s="56">
        <v>0</v>
      </c>
      <c r="AM1111" s="57">
        <v>0</v>
      </c>
      <c r="AN1111" s="56">
        <v>0</v>
      </c>
    </row>
    <row r="1112" spans="1:40" ht="15.75" outlineLevel="7">
      <c r="A1112" s="59" t="s">
        <v>240</v>
      </c>
      <c r="B1112" s="60" t="s">
        <v>774</v>
      </c>
      <c r="C1112" s="60" t="s">
        <v>776</v>
      </c>
      <c r="D1112" s="60" t="s">
        <v>778</v>
      </c>
      <c r="E1112" s="60" t="s">
        <v>48</v>
      </c>
      <c r="F1112" s="61" t="s">
        <v>18</v>
      </c>
      <c r="G1112" s="61"/>
      <c r="H1112" s="61"/>
      <c r="I1112" s="61"/>
      <c r="J1112" s="61"/>
      <c r="K1112" s="61"/>
      <c r="L1112" s="61"/>
      <c r="M1112" s="62">
        <f>M1113</f>
        <v>10000</v>
      </c>
      <c r="N1112" s="62">
        <f>N1113</f>
        <v>10000</v>
      </c>
      <c r="O1112" s="62">
        <f>O1113</f>
        <v>0</v>
      </c>
      <c r="P1112" s="62">
        <f>P1113</f>
        <v>0</v>
      </c>
      <c r="Q1112" s="62">
        <f>Q1113</f>
        <v>0</v>
      </c>
      <c r="R1112" s="62">
        <f>R1113</f>
        <v>0</v>
      </c>
      <c r="S1112" s="62">
        <f>S1113</f>
        <v>0</v>
      </c>
      <c r="T1112" s="62">
        <f>T1113</f>
        <v>0</v>
      </c>
      <c r="U1112" s="62">
        <f>U1113</f>
        <v>0</v>
      </c>
      <c r="V1112" s="62">
        <f>V1113</f>
        <v>0</v>
      </c>
      <c r="W1112" s="62">
        <f>W1113</f>
        <v>0</v>
      </c>
      <c r="X1112" s="62">
        <f>X1113</f>
        <v>0</v>
      </c>
      <c r="Y1112" s="62">
        <f>Y1113</f>
        <v>0</v>
      </c>
      <c r="Z1112" s="62">
        <f>Z1113</f>
        <v>0</v>
      </c>
      <c r="AA1112" s="62">
        <f>AA1113</f>
        <v>0</v>
      </c>
      <c r="AB1112" s="62">
        <f>AB1113</f>
        <v>0</v>
      </c>
      <c r="AC1112" s="62">
        <f>AC1113</f>
        <v>0</v>
      </c>
      <c r="AD1112" s="62">
        <f>AD1113</f>
        <v>0</v>
      </c>
      <c r="AE1112" s="62">
        <f>AE1113</f>
        <v>2980.45</v>
      </c>
      <c r="AF1112" s="50">
        <v>0</v>
      </c>
      <c r="AG1112" s="50">
        <v>0</v>
      </c>
      <c r="AH1112" s="50">
        <v>255048614.56</v>
      </c>
      <c r="AI1112" s="50">
        <v>76703.5</v>
      </c>
      <c r="AJ1112" s="50">
        <v>8184071.94</v>
      </c>
      <c r="AK1112" s="51">
        <v>0.9689184197342905</v>
      </c>
      <c r="AL1112" s="50">
        <v>0</v>
      </c>
      <c r="AM1112" s="51">
        <v>0</v>
      </c>
      <c r="AN1112" s="50">
        <v>0</v>
      </c>
    </row>
    <row r="1113" spans="1:40" ht="15.75" outlineLevel="7">
      <c r="A1113" s="59" t="s">
        <v>504</v>
      </c>
      <c r="B1113" s="60" t="s">
        <v>774</v>
      </c>
      <c r="C1113" s="60" t="s">
        <v>776</v>
      </c>
      <c r="D1113" s="60" t="s">
        <v>778</v>
      </c>
      <c r="E1113" s="60" t="s">
        <v>50</v>
      </c>
      <c r="F1113" s="61" t="s">
        <v>18</v>
      </c>
      <c r="G1113" s="61"/>
      <c r="H1113" s="61"/>
      <c r="I1113" s="61"/>
      <c r="J1113" s="61"/>
      <c r="K1113" s="61"/>
      <c r="L1113" s="61"/>
      <c r="M1113" s="62">
        <v>10000</v>
      </c>
      <c r="N1113" s="62">
        <v>10000</v>
      </c>
      <c r="O1113" s="63"/>
      <c r="P1113" s="63"/>
      <c r="Q1113" s="63"/>
      <c r="R1113" s="63"/>
      <c r="S1113" s="63"/>
      <c r="T1113" s="63"/>
      <c r="U1113" s="63"/>
      <c r="V1113" s="63"/>
      <c r="W1113" s="63"/>
      <c r="X1113" s="63"/>
      <c r="Y1113" s="63"/>
      <c r="Z1113" s="63"/>
      <c r="AA1113" s="63"/>
      <c r="AB1113" s="63"/>
      <c r="AC1113" s="63"/>
      <c r="AD1113" s="63"/>
      <c r="AE1113" s="64">
        <v>2980.45</v>
      </c>
      <c r="AF1113" s="50">
        <v>0</v>
      </c>
      <c r="AG1113" s="50">
        <v>0</v>
      </c>
      <c r="AH1113" s="50">
        <v>222345788.13</v>
      </c>
      <c r="AI1113" s="50">
        <v>4947.19</v>
      </c>
      <c r="AJ1113" s="50">
        <v>7929144.68</v>
      </c>
      <c r="AK1113" s="51">
        <v>0.9655673579472075</v>
      </c>
      <c r="AL1113" s="50">
        <v>0</v>
      </c>
      <c r="AM1113" s="51">
        <v>0</v>
      </c>
      <c r="AN1113" s="50">
        <v>0</v>
      </c>
    </row>
    <row r="1114" spans="1:40" ht="15" customHeight="1" outlineLevel="7">
      <c r="A1114" s="73" t="s">
        <v>779</v>
      </c>
      <c r="B1114" s="73"/>
      <c r="C1114" s="73"/>
      <c r="D1114" s="73"/>
      <c r="E1114" s="73"/>
      <c r="F1114" s="74"/>
      <c r="G1114" s="74"/>
      <c r="H1114" s="74"/>
      <c r="I1114" s="74"/>
      <c r="J1114" s="74"/>
      <c r="K1114" s="74"/>
      <c r="L1114" s="74"/>
      <c r="M1114" s="75">
        <f>M8+M586+M604+M638+M749+M953+M1090+M1102</f>
        <v>7125893960.58</v>
      </c>
      <c r="N1114" s="75">
        <f>N8+N586+N604+N638+N749+N953+N1090+N1102</f>
        <v>7072034092.98</v>
      </c>
      <c r="O1114" s="75">
        <f>O8+O586+O604+O638+O749+O953+O1090+O1102</f>
        <v>2382361180.23</v>
      </c>
      <c r="P1114" s="75">
        <f>P8+P586+P604+P638+P749+P953+P1090+P1102</f>
        <v>2382361180.23</v>
      </c>
      <c r="Q1114" s="75">
        <f>Q8+Q586+Q604+Q638+Q749+Q953+Q1090+Q1102</f>
        <v>2382361180.23</v>
      </c>
      <c r="R1114" s="75">
        <f>R8+R586+R604+R638+R749+R953+R1090+R1102</f>
        <v>2382361180.23</v>
      </c>
      <c r="S1114" s="75">
        <f>S8+S586+S604+S638+S749+S953+S1090+S1102</f>
        <v>2382361180.23</v>
      </c>
      <c r="T1114" s="75">
        <f>T8+T586+T604+T638+T749+T953+T1090+T1102</f>
        <v>2382361180.23</v>
      </c>
      <c r="U1114" s="75">
        <f>U8+U586+U604+U638+U749+U953+U1090+U1102</f>
        <v>2382361180.23</v>
      </c>
      <c r="V1114" s="75">
        <f>V8+V586+V604+V638+V749+V953+V1090+V1102</f>
        <v>2382361180.23</v>
      </c>
      <c r="W1114" s="75">
        <f>W8+W586+W604+W638+W749+W953+W1090+W1102</f>
        <v>2382361180.23</v>
      </c>
      <c r="X1114" s="75">
        <f>X8+X586+X604+X638+X749+X953+X1090+X1102</f>
        <v>2382361180.23</v>
      </c>
      <c r="Y1114" s="75">
        <f>Y8+Y586+Y604+Y638+Y749+Y953+Y1090+Y1102</f>
        <v>2382361180.23</v>
      </c>
      <c r="Z1114" s="75">
        <f>Z8+Z586+Z604+Z638+Z749+Z953+Z1090+Z1102</f>
        <v>2382361180.23</v>
      </c>
      <c r="AA1114" s="75">
        <f>AA8+AA586+AA604+AA638+AA749+AA953+AA1090+AA1102</f>
        <v>2382361180.23</v>
      </c>
      <c r="AB1114" s="75">
        <f>AB8+AB586+AB604+AB638+AB749+AB953+AB1090+AB1102</f>
        <v>2382361180.23</v>
      </c>
      <c r="AC1114" s="75">
        <f>AC8+AC586+AC604+AC638+AC749+AC953+AC1090+AC1102</f>
        <v>2382361180.23</v>
      </c>
      <c r="AD1114" s="75">
        <f>AD8+AD586+AD604+AD638+AD749+AD953+AD1090+AD1102</f>
        <v>2382361180.23</v>
      </c>
      <c r="AE1114" s="75">
        <f>AE8+AE586+AE604+AE638+AE749+AE953+AE1090+AE1102</f>
        <v>6819699691.889999</v>
      </c>
      <c r="AF1114" s="50">
        <v>0</v>
      </c>
      <c r="AG1114" s="50">
        <v>0</v>
      </c>
      <c r="AH1114" s="50">
        <v>32702826.43</v>
      </c>
      <c r="AI1114" s="50">
        <v>71756.31</v>
      </c>
      <c r="AJ1114" s="50">
        <v>254927.26</v>
      </c>
      <c r="AK1114" s="51">
        <v>0.9922818334271384</v>
      </c>
      <c r="AL1114" s="50">
        <v>0</v>
      </c>
      <c r="AM1114" s="51">
        <v>0</v>
      </c>
      <c r="AN1114" s="50">
        <v>0</v>
      </c>
    </row>
    <row r="1115" spans="32:40" ht="16.5" outlineLevel="7">
      <c r="AF1115" s="50">
        <v>0</v>
      </c>
      <c r="AG1115" s="50">
        <v>0</v>
      </c>
      <c r="AH1115" s="50">
        <v>23371190.3</v>
      </c>
      <c r="AI1115" s="50">
        <v>0</v>
      </c>
      <c r="AJ1115" s="50">
        <v>468759.7</v>
      </c>
      <c r="AK1115" s="51">
        <v>0.9803372196669875</v>
      </c>
      <c r="AL1115" s="50">
        <v>0</v>
      </c>
      <c r="AM1115" s="51">
        <v>0</v>
      </c>
      <c r="AN1115" s="50">
        <v>0</v>
      </c>
    </row>
    <row r="1116" spans="32:40" ht="16.5" outlineLevel="7">
      <c r="AF1116" s="50">
        <v>0</v>
      </c>
      <c r="AG1116" s="50">
        <v>0</v>
      </c>
      <c r="AH1116" s="50">
        <v>23371190.3</v>
      </c>
      <c r="AI1116" s="50">
        <v>0</v>
      </c>
      <c r="AJ1116" s="50">
        <v>468759.7</v>
      </c>
      <c r="AK1116" s="51">
        <v>0.9803372196669875</v>
      </c>
      <c r="AL1116" s="50">
        <v>0</v>
      </c>
      <c r="AM1116" s="51">
        <v>0</v>
      </c>
      <c r="AN1116" s="50">
        <v>0</v>
      </c>
    </row>
    <row r="1117" spans="32:40" ht="16.5" outlineLevel="3">
      <c r="AF1117" s="50">
        <v>0</v>
      </c>
      <c r="AG1117" s="50">
        <v>0</v>
      </c>
      <c r="AH1117" s="50">
        <v>36849647.75</v>
      </c>
      <c r="AI1117" s="50">
        <v>58381.91</v>
      </c>
      <c r="AJ1117" s="50">
        <v>3222764.56</v>
      </c>
      <c r="AK1117" s="51">
        <v>0.9196934767268107</v>
      </c>
      <c r="AL1117" s="50">
        <v>0</v>
      </c>
      <c r="AM1117" s="51">
        <v>0</v>
      </c>
      <c r="AN1117" s="50">
        <v>0</v>
      </c>
    </row>
    <row r="1118" spans="32:40" ht="16.5" outlineLevel="4">
      <c r="AF1118" s="50">
        <v>0</v>
      </c>
      <c r="AG1118" s="50">
        <v>0</v>
      </c>
      <c r="AH1118" s="50">
        <v>5709859.49</v>
      </c>
      <c r="AI1118" s="50">
        <v>0</v>
      </c>
      <c r="AJ1118" s="50">
        <v>2290140.51</v>
      </c>
      <c r="AK1118" s="51">
        <v>0.71373243625</v>
      </c>
      <c r="AL1118" s="50">
        <v>0</v>
      </c>
      <c r="AM1118" s="51">
        <v>0</v>
      </c>
      <c r="AN1118" s="50">
        <v>0</v>
      </c>
    </row>
    <row r="1119" spans="32:40" ht="16.5" outlineLevel="5">
      <c r="AF1119" s="50">
        <v>0</v>
      </c>
      <c r="AG1119" s="50">
        <v>0</v>
      </c>
      <c r="AH1119" s="50">
        <v>1641856</v>
      </c>
      <c r="AI1119" s="50">
        <v>0</v>
      </c>
      <c r="AJ1119" s="50">
        <v>358144</v>
      </c>
      <c r="AK1119" s="51">
        <v>0.820928</v>
      </c>
      <c r="AL1119" s="50">
        <v>0</v>
      </c>
      <c r="AM1119" s="51">
        <v>0</v>
      </c>
      <c r="AN1119" s="50">
        <v>0</v>
      </c>
    </row>
    <row r="1120" spans="32:40" ht="16.5" outlineLevel="6">
      <c r="AF1120" s="50">
        <v>0</v>
      </c>
      <c r="AG1120" s="50">
        <v>0</v>
      </c>
      <c r="AH1120" s="50">
        <v>1641856</v>
      </c>
      <c r="AI1120" s="50">
        <v>0</v>
      </c>
      <c r="AJ1120" s="50">
        <v>358144</v>
      </c>
      <c r="AK1120" s="51">
        <v>0.820928</v>
      </c>
      <c r="AL1120" s="50">
        <v>0</v>
      </c>
      <c r="AM1120" s="51">
        <v>0</v>
      </c>
      <c r="AN1120" s="50">
        <v>0</v>
      </c>
    </row>
    <row r="1121" spans="32:40" ht="16.5" outlineLevel="7">
      <c r="AF1121" s="50">
        <v>0</v>
      </c>
      <c r="AG1121" s="50">
        <v>0</v>
      </c>
      <c r="AH1121" s="50">
        <v>16256</v>
      </c>
      <c r="AI1121" s="50">
        <v>0</v>
      </c>
      <c r="AJ1121" s="50">
        <v>3744</v>
      </c>
      <c r="AK1121" s="51">
        <v>0.8128</v>
      </c>
      <c r="AL1121" s="50">
        <v>0</v>
      </c>
      <c r="AM1121" s="51">
        <v>0</v>
      </c>
      <c r="AN1121" s="50">
        <v>0</v>
      </c>
    </row>
    <row r="1122" spans="32:40" ht="16.5" outlineLevel="7">
      <c r="AF1122" s="50">
        <v>0</v>
      </c>
      <c r="AG1122" s="50">
        <v>0</v>
      </c>
      <c r="AH1122" s="50">
        <v>16256</v>
      </c>
      <c r="AI1122" s="50">
        <v>0</v>
      </c>
      <c r="AJ1122" s="50">
        <v>3744</v>
      </c>
      <c r="AK1122" s="51">
        <v>0.8128</v>
      </c>
      <c r="AL1122" s="50">
        <v>0</v>
      </c>
      <c r="AM1122" s="51">
        <v>0</v>
      </c>
      <c r="AN1122" s="50">
        <v>0</v>
      </c>
    </row>
    <row r="1123" spans="32:40" ht="16.5" outlineLevel="7">
      <c r="AF1123" s="50">
        <v>0</v>
      </c>
      <c r="AG1123" s="50">
        <v>0</v>
      </c>
      <c r="AH1123" s="50">
        <v>1625600</v>
      </c>
      <c r="AI1123" s="50">
        <v>0</v>
      </c>
      <c r="AJ1123" s="50">
        <v>354400</v>
      </c>
      <c r="AK1123" s="51">
        <v>0.821010101010101</v>
      </c>
      <c r="AL1123" s="50">
        <v>0</v>
      </c>
      <c r="AM1123" s="51">
        <v>0</v>
      </c>
      <c r="AN1123" s="50">
        <v>0</v>
      </c>
    </row>
    <row r="1124" spans="32:40" ht="16.5" outlineLevel="7">
      <c r="AF1124" s="50">
        <v>0</v>
      </c>
      <c r="AG1124" s="50">
        <v>0</v>
      </c>
      <c r="AH1124" s="50">
        <v>1625600</v>
      </c>
      <c r="AI1124" s="50">
        <v>0</v>
      </c>
      <c r="AJ1124" s="50">
        <v>354400</v>
      </c>
      <c r="AK1124" s="51">
        <v>0.821010101010101</v>
      </c>
      <c r="AL1124" s="50">
        <v>0</v>
      </c>
      <c r="AM1124" s="51">
        <v>0</v>
      </c>
      <c r="AN1124" s="50">
        <v>0</v>
      </c>
    </row>
    <row r="1125" spans="32:40" ht="16.5" outlineLevel="5">
      <c r="AF1125" s="50">
        <v>0</v>
      </c>
      <c r="AG1125" s="50">
        <v>0</v>
      </c>
      <c r="AH1125" s="50">
        <v>4068003.49</v>
      </c>
      <c r="AI1125" s="50">
        <v>0</v>
      </c>
      <c r="AJ1125" s="50">
        <v>1931996.51</v>
      </c>
      <c r="AK1125" s="51">
        <v>0.6780005816666667</v>
      </c>
      <c r="AL1125" s="50">
        <v>0</v>
      </c>
      <c r="AM1125" s="51">
        <v>0</v>
      </c>
      <c r="AN1125" s="50">
        <v>0</v>
      </c>
    </row>
    <row r="1126" spans="32:40" ht="16.5" outlineLevel="6">
      <c r="AF1126" s="50">
        <v>0</v>
      </c>
      <c r="AG1126" s="50">
        <v>0</v>
      </c>
      <c r="AH1126" s="50">
        <v>4068003.49</v>
      </c>
      <c r="AI1126" s="50">
        <v>0</v>
      </c>
      <c r="AJ1126" s="50">
        <v>1931996.51</v>
      </c>
      <c r="AK1126" s="51">
        <v>0.6780005816666667</v>
      </c>
      <c r="AL1126" s="50">
        <v>0</v>
      </c>
      <c r="AM1126" s="51">
        <v>0</v>
      </c>
      <c r="AN1126" s="50">
        <v>0</v>
      </c>
    </row>
    <row r="1127" spans="32:40" ht="16.5" outlineLevel="7">
      <c r="AF1127" s="50">
        <v>0</v>
      </c>
      <c r="AG1127" s="50">
        <v>0</v>
      </c>
      <c r="AH1127" s="50">
        <v>40300.26</v>
      </c>
      <c r="AI1127" s="50">
        <v>0</v>
      </c>
      <c r="AJ1127" s="50">
        <v>199.74</v>
      </c>
      <c r="AK1127" s="51">
        <v>0.9950681481481481</v>
      </c>
      <c r="AL1127" s="50">
        <v>0</v>
      </c>
      <c r="AM1127" s="51">
        <v>0</v>
      </c>
      <c r="AN1127" s="50">
        <v>0</v>
      </c>
    </row>
    <row r="1128" spans="32:40" ht="16.5" outlineLevel="7">
      <c r="AF1128" s="50">
        <v>0</v>
      </c>
      <c r="AG1128" s="50">
        <v>0</v>
      </c>
      <c r="AH1128" s="50">
        <v>40300.26</v>
      </c>
      <c r="AI1128" s="50">
        <v>0</v>
      </c>
      <c r="AJ1128" s="50">
        <v>199.74</v>
      </c>
      <c r="AK1128" s="51">
        <v>0.9950681481481481</v>
      </c>
      <c r="AL1128" s="50">
        <v>0</v>
      </c>
      <c r="AM1128" s="51">
        <v>0</v>
      </c>
      <c r="AN1128" s="50">
        <v>0</v>
      </c>
    </row>
    <row r="1129" spans="32:40" ht="16.5" outlineLevel="7">
      <c r="AF1129" s="50">
        <v>0</v>
      </c>
      <c r="AG1129" s="50">
        <v>0</v>
      </c>
      <c r="AH1129" s="50">
        <v>4027703.23</v>
      </c>
      <c r="AI1129" s="50">
        <v>0</v>
      </c>
      <c r="AJ1129" s="50">
        <v>1931796.77</v>
      </c>
      <c r="AK1129" s="51">
        <v>0.6758458310260927</v>
      </c>
      <c r="AL1129" s="50">
        <v>0</v>
      </c>
      <c r="AM1129" s="51">
        <v>0</v>
      </c>
      <c r="AN1129" s="50">
        <v>0</v>
      </c>
    </row>
    <row r="1130" spans="32:40" ht="16.5" outlineLevel="7">
      <c r="AF1130" s="50">
        <v>0</v>
      </c>
      <c r="AG1130" s="50">
        <v>0</v>
      </c>
      <c r="AH1130" s="50">
        <v>4027703.23</v>
      </c>
      <c r="AI1130" s="50">
        <v>0</v>
      </c>
      <c r="AJ1130" s="50">
        <v>1931796.77</v>
      </c>
      <c r="AK1130" s="51">
        <v>0.6758458310260927</v>
      </c>
      <c r="AL1130" s="50">
        <v>0</v>
      </c>
      <c r="AM1130" s="51">
        <v>0</v>
      </c>
      <c r="AN1130" s="50">
        <v>0</v>
      </c>
    </row>
    <row r="1131" spans="32:40" ht="16.5" outlineLevel="4">
      <c r="AF1131" s="50">
        <v>0</v>
      </c>
      <c r="AG1131" s="50">
        <v>0</v>
      </c>
      <c r="AH1131" s="50">
        <v>0</v>
      </c>
      <c r="AI1131" s="50">
        <v>0</v>
      </c>
      <c r="AJ1131" s="50">
        <v>132000</v>
      </c>
      <c r="AK1131" s="51">
        <v>0</v>
      </c>
      <c r="AL1131" s="50">
        <v>0</v>
      </c>
      <c r="AM1131" s="51">
        <v>0</v>
      </c>
      <c r="AN1131" s="50">
        <v>0</v>
      </c>
    </row>
    <row r="1132" spans="32:40" ht="16.5" outlineLevel="5">
      <c r="AF1132" s="50">
        <v>0</v>
      </c>
      <c r="AG1132" s="50">
        <v>0</v>
      </c>
      <c r="AH1132" s="50">
        <v>0</v>
      </c>
      <c r="AI1132" s="50">
        <v>0</v>
      </c>
      <c r="AJ1132" s="50">
        <v>132000</v>
      </c>
      <c r="AK1132" s="51">
        <v>0</v>
      </c>
      <c r="AL1132" s="50">
        <v>0</v>
      </c>
      <c r="AM1132" s="51">
        <v>0</v>
      </c>
      <c r="AN1132" s="50">
        <v>0</v>
      </c>
    </row>
    <row r="1133" spans="32:40" ht="16.5" outlineLevel="6">
      <c r="AF1133" s="50">
        <v>0</v>
      </c>
      <c r="AG1133" s="50">
        <v>0</v>
      </c>
      <c r="AH1133" s="50">
        <v>0</v>
      </c>
      <c r="AI1133" s="50">
        <v>0</v>
      </c>
      <c r="AJ1133" s="50">
        <v>132000</v>
      </c>
      <c r="AK1133" s="51">
        <v>0</v>
      </c>
      <c r="AL1133" s="50">
        <v>0</v>
      </c>
      <c r="AM1133" s="51">
        <v>0</v>
      </c>
      <c r="AN1133" s="50">
        <v>0</v>
      </c>
    </row>
    <row r="1134" spans="32:40" ht="16.5" outlineLevel="7">
      <c r="AF1134" s="50">
        <v>0</v>
      </c>
      <c r="AG1134" s="50">
        <v>0</v>
      </c>
      <c r="AH1134" s="50">
        <v>0</v>
      </c>
      <c r="AI1134" s="50">
        <v>0</v>
      </c>
      <c r="AJ1134" s="50">
        <v>132000</v>
      </c>
      <c r="AK1134" s="51">
        <v>0</v>
      </c>
      <c r="AL1134" s="50">
        <v>0</v>
      </c>
      <c r="AM1134" s="51">
        <v>0</v>
      </c>
      <c r="AN1134" s="50">
        <v>0</v>
      </c>
    </row>
    <row r="1135" spans="32:40" ht="16.5" outlineLevel="7">
      <c r="AF1135" s="50">
        <v>0</v>
      </c>
      <c r="AG1135" s="50">
        <v>0</v>
      </c>
      <c r="AH1135" s="50">
        <v>0</v>
      </c>
      <c r="AI1135" s="50">
        <v>0</v>
      </c>
      <c r="AJ1135" s="50">
        <v>132000</v>
      </c>
      <c r="AK1135" s="51">
        <v>0</v>
      </c>
      <c r="AL1135" s="50">
        <v>0</v>
      </c>
      <c r="AM1135" s="51">
        <v>0</v>
      </c>
      <c r="AN1135" s="50">
        <v>0</v>
      </c>
    </row>
    <row r="1136" spans="32:40" ht="16.5" outlineLevel="4">
      <c r="AF1136" s="50">
        <v>0</v>
      </c>
      <c r="AG1136" s="50">
        <v>0</v>
      </c>
      <c r="AH1136" s="50">
        <v>29911325.26</v>
      </c>
      <c r="AI1136" s="50">
        <v>58381.91</v>
      </c>
      <c r="AJ1136" s="50">
        <v>800624.05</v>
      </c>
      <c r="AK1136" s="51">
        <v>0.9739806489479836</v>
      </c>
      <c r="AL1136" s="50">
        <v>0</v>
      </c>
      <c r="AM1136" s="51">
        <v>0</v>
      </c>
      <c r="AN1136" s="50">
        <v>0</v>
      </c>
    </row>
    <row r="1137" spans="32:40" ht="16.5" outlineLevel="5">
      <c r="AF1137" s="50">
        <v>0</v>
      </c>
      <c r="AG1137" s="50">
        <v>0</v>
      </c>
      <c r="AH1137" s="50">
        <v>29911325.26</v>
      </c>
      <c r="AI1137" s="50">
        <v>58381.91</v>
      </c>
      <c r="AJ1137" s="50">
        <v>800624.05</v>
      </c>
      <c r="AK1137" s="51">
        <v>0.9739806489479836</v>
      </c>
      <c r="AL1137" s="50">
        <v>0</v>
      </c>
      <c r="AM1137" s="51">
        <v>0</v>
      </c>
      <c r="AN1137" s="50">
        <v>0</v>
      </c>
    </row>
    <row r="1138" spans="32:40" ht="16.5" outlineLevel="6">
      <c r="AF1138" s="50">
        <v>0</v>
      </c>
      <c r="AG1138" s="50">
        <v>0</v>
      </c>
      <c r="AH1138" s="50">
        <v>18366278.58</v>
      </c>
      <c r="AI1138" s="50">
        <v>18549.75</v>
      </c>
      <c r="AJ1138" s="50">
        <v>442531.67</v>
      </c>
      <c r="AK1138" s="51">
        <v>0.9764952882400931</v>
      </c>
      <c r="AL1138" s="50">
        <v>0</v>
      </c>
      <c r="AM1138" s="51">
        <v>0</v>
      </c>
      <c r="AN1138" s="50">
        <v>0</v>
      </c>
    </row>
    <row r="1139" spans="32:40" ht="16.5" outlineLevel="7">
      <c r="AF1139" s="50">
        <v>0</v>
      </c>
      <c r="AG1139" s="50">
        <v>0</v>
      </c>
      <c r="AH1139" s="50">
        <v>16947685.79</v>
      </c>
      <c r="AI1139" s="50">
        <v>11467.54</v>
      </c>
      <c r="AJ1139" s="50">
        <v>2242.67</v>
      </c>
      <c r="AK1139" s="51">
        <v>0.9998677779824255</v>
      </c>
      <c r="AL1139" s="50">
        <v>0</v>
      </c>
      <c r="AM1139" s="51">
        <v>0</v>
      </c>
      <c r="AN1139" s="50">
        <v>0</v>
      </c>
    </row>
    <row r="1140" spans="32:40" ht="16.5" outlineLevel="7">
      <c r="AF1140" s="50">
        <v>0</v>
      </c>
      <c r="AG1140" s="50">
        <v>0</v>
      </c>
      <c r="AH1140" s="50">
        <v>16947685.79</v>
      </c>
      <c r="AI1140" s="50">
        <v>11467.54</v>
      </c>
      <c r="AJ1140" s="50">
        <v>2242.67</v>
      </c>
      <c r="AK1140" s="51">
        <v>0.9998677779824255</v>
      </c>
      <c r="AL1140" s="50">
        <v>0</v>
      </c>
      <c r="AM1140" s="51">
        <v>0</v>
      </c>
      <c r="AN1140" s="50">
        <v>0</v>
      </c>
    </row>
    <row r="1141" spans="32:40" ht="16.5" outlineLevel="7">
      <c r="AF1141" s="50">
        <v>0</v>
      </c>
      <c r="AG1141" s="50">
        <v>0</v>
      </c>
      <c r="AH1141" s="50">
        <v>1393814.41</v>
      </c>
      <c r="AI1141" s="50">
        <v>7081.59</v>
      </c>
      <c r="AJ1141" s="50">
        <v>430068</v>
      </c>
      <c r="AK1141" s="51">
        <v>0.7651138962863279</v>
      </c>
      <c r="AL1141" s="50">
        <v>0</v>
      </c>
      <c r="AM1141" s="51">
        <v>0</v>
      </c>
      <c r="AN1141" s="50">
        <v>0</v>
      </c>
    </row>
    <row r="1142" spans="32:40" ht="16.5" outlineLevel="7">
      <c r="AF1142" s="50">
        <v>0</v>
      </c>
      <c r="AG1142" s="50">
        <v>0</v>
      </c>
      <c r="AH1142" s="50">
        <v>1393814.41</v>
      </c>
      <c r="AI1142" s="50">
        <v>7081.59</v>
      </c>
      <c r="AJ1142" s="50">
        <v>430068</v>
      </c>
      <c r="AK1142" s="51">
        <v>0.7651138962863279</v>
      </c>
      <c r="AL1142" s="50">
        <v>0</v>
      </c>
      <c r="AM1142" s="51">
        <v>0</v>
      </c>
      <c r="AN1142" s="50">
        <v>0</v>
      </c>
    </row>
    <row r="1143" spans="32:40" ht="16.5" outlineLevel="7">
      <c r="AF1143" s="50">
        <v>0</v>
      </c>
      <c r="AG1143" s="50">
        <v>0</v>
      </c>
      <c r="AH1143" s="50">
        <v>24778.38</v>
      </c>
      <c r="AI1143" s="50">
        <v>0.62</v>
      </c>
      <c r="AJ1143" s="50">
        <v>10221</v>
      </c>
      <c r="AK1143" s="51">
        <v>0.7079714285714286</v>
      </c>
      <c r="AL1143" s="50">
        <v>0</v>
      </c>
      <c r="AM1143" s="51">
        <v>0</v>
      </c>
      <c r="AN1143" s="50">
        <v>0</v>
      </c>
    </row>
    <row r="1144" spans="32:40" ht="16.5" outlineLevel="7">
      <c r="AF1144" s="50">
        <v>0</v>
      </c>
      <c r="AG1144" s="50">
        <v>0</v>
      </c>
      <c r="AH1144" s="50">
        <v>24778.38</v>
      </c>
      <c r="AI1144" s="50">
        <v>0.62</v>
      </c>
      <c r="AJ1144" s="50">
        <v>10221</v>
      </c>
      <c r="AK1144" s="51">
        <v>0.7079714285714286</v>
      </c>
      <c r="AL1144" s="50">
        <v>0</v>
      </c>
      <c r="AM1144" s="51">
        <v>0</v>
      </c>
      <c r="AN1144" s="50">
        <v>0</v>
      </c>
    </row>
    <row r="1145" spans="32:40" ht="16.5" outlineLevel="6">
      <c r="AF1145" s="50">
        <v>0</v>
      </c>
      <c r="AG1145" s="50">
        <v>0</v>
      </c>
      <c r="AH1145" s="50">
        <v>11545046.68</v>
      </c>
      <c r="AI1145" s="50">
        <v>39832.16</v>
      </c>
      <c r="AJ1145" s="50">
        <v>358092.38</v>
      </c>
      <c r="AK1145" s="51">
        <v>0.9700164746775636</v>
      </c>
      <c r="AL1145" s="50">
        <v>0</v>
      </c>
      <c r="AM1145" s="51">
        <v>0</v>
      </c>
      <c r="AN1145" s="50">
        <v>0</v>
      </c>
    </row>
    <row r="1146" spans="32:40" ht="16.5" outlineLevel="7">
      <c r="AF1146" s="50">
        <v>0</v>
      </c>
      <c r="AG1146" s="50">
        <v>0</v>
      </c>
      <c r="AH1146" s="50">
        <v>10591038.22</v>
      </c>
      <c r="AI1146" s="50">
        <v>39812.62</v>
      </c>
      <c r="AJ1146" s="50">
        <v>249149.16</v>
      </c>
      <c r="AK1146" s="51">
        <v>0.9771002610294117</v>
      </c>
      <c r="AL1146" s="50">
        <v>0</v>
      </c>
      <c r="AM1146" s="51">
        <v>0</v>
      </c>
      <c r="AN1146" s="50">
        <v>0</v>
      </c>
    </row>
    <row r="1147" spans="32:40" ht="16.5" outlineLevel="7">
      <c r="AF1147" s="50">
        <v>0</v>
      </c>
      <c r="AG1147" s="50">
        <v>0</v>
      </c>
      <c r="AH1147" s="50">
        <v>10591038.22</v>
      </c>
      <c r="AI1147" s="50">
        <v>39812.62</v>
      </c>
      <c r="AJ1147" s="50">
        <v>249149.16</v>
      </c>
      <c r="AK1147" s="51">
        <v>0.9771002610294117</v>
      </c>
      <c r="AL1147" s="50">
        <v>0</v>
      </c>
      <c r="AM1147" s="51">
        <v>0</v>
      </c>
      <c r="AN1147" s="50">
        <v>0</v>
      </c>
    </row>
    <row r="1148" spans="32:40" ht="16.5" outlineLevel="7">
      <c r="AF1148" s="50">
        <v>0</v>
      </c>
      <c r="AG1148" s="50">
        <v>0</v>
      </c>
      <c r="AH1148" s="50">
        <v>954008.46</v>
      </c>
      <c r="AI1148" s="50">
        <v>19.54</v>
      </c>
      <c r="AJ1148" s="50">
        <v>108943.22</v>
      </c>
      <c r="AK1148" s="51">
        <v>0.8975106588492584</v>
      </c>
      <c r="AL1148" s="50">
        <v>0</v>
      </c>
      <c r="AM1148" s="51">
        <v>0</v>
      </c>
      <c r="AN1148" s="50">
        <v>0</v>
      </c>
    </row>
    <row r="1149" spans="32:40" ht="16.5" outlineLevel="7">
      <c r="AF1149" s="50">
        <v>0</v>
      </c>
      <c r="AG1149" s="50">
        <v>0</v>
      </c>
      <c r="AH1149" s="50">
        <v>954008.46</v>
      </c>
      <c r="AI1149" s="50">
        <v>19.54</v>
      </c>
      <c r="AJ1149" s="50">
        <v>108943.22</v>
      </c>
      <c r="AK1149" s="51">
        <v>0.8975106588492584</v>
      </c>
      <c r="AL1149" s="50">
        <v>0</v>
      </c>
      <c r="AM1149" s="51">
        <v>0</v>
      </c>
      <c r="AN1149" s="50">
        <v>0</v>
      </c>
    </row>
    <row r="1150" spans="32:40" ht="16.5" outlineLevel="4">
      <c r="AF1150" s="50">
        <v>0</v>
      </c>
      <c r="AG1150" s="50">
        <v>0</v>
      </c>
      <c r="AH1150" s="50">
        <v>1228463</v>
      </c>
      <c r="AI1150" s="50">
        <v>0</v>
      </c>
      <c r="AJ1150" s="50">
        <v>0</v>
      </c>
      <c r="AK1150" s="51">
        <v>1</v>
      </c>
      <c r="AL1150" s="50">
        <v>0</v>
      </c>
      <c r="AM1150" s="51">
        <v>0</v>
      </c>
      <c r="AN1150" s="50">
        <v>0</v>
      </c>
    </row>
    <row r="1151" spans="32:40" ht="16.5" outlineLevel="5">
      <c r="AF1151" s="50">
        <v>0</v>
      </c>
      <c r="AG1151" s="50">
        <v>0</v>
      </c>
      <c r="AH1151" s="50">
        <v>1228463</v>
      </c>
      <c r="AI1151" s="50">
        <v>0</v>
      </c>
      <c r="AJ1151" s="50">
        <v>0</v>
      </c>
      <c r="AK1151" s="51">
        <v>1</v>
      </c>
      <c r="AL1151" s="50">
        <v>0</v>
      </c>
      <c r="AM1151" s="51">
        <v>0</v>
      </c>
      <c r="AN1151" s="50">
        <v>0</v>
      </c>
    </row>
    <row r="1152" spans="32:40" ht="16.5" outlineLevel="6">
      <c r="AF1152" s="50">
        <v>0</v>
      </c>
      <c r="AG1152" s="50">
        <v>0</v>
      </c>
      <c r="AH1152" s="50">
        <v>1228463</v>
      </c>
      <c r="AI1152" s="50">
        <v>0</v>
      </c>
      <c r="AJ1152" s="50">
        <v>0</v>
      </c>
      <c r="AK1152" s="51">
        <v>1</v>
      </c>
      <c r="AL1152" s="50">
        <v>0</v>
      </c>
      <c r="AM1152" s="51">
        <v>0</v>
      </c>
      <c r="AN1152" s="50">
        <v>0</v>
      </c>
    </row>
    <row r="1153" spans="32:40" ht="16.5" outlineLevel="7">
      <c r="AF1153" s="50">
        <v>0</v>
      </c>
      <c r="AG1153" s="50">
        <v>0</v>
      </c>
      <c r="AH1153" s="50">
        <v>1228463</v>
      </c>
      <c r="AI1153" s="50">
        <v>0</v>
      </c>
      <c r="AJ1153" s="50">
        <v>0</v>
      </c>
      <c r="AK1153" s="51">
        <v>1</v>
      </c>
      <c r="AL1153" s="50">
        <v>0</v>
      </c>
      <c r="AM1153" s="51">
        <v>0</v>
      </c>
      <c r="AN1153" s="50">
        <v>0</v>
      </c>
    </row>
    <row r="1154" spans="32:40" ht="16.5" outlineLevel="7">
      <c r="AF1154" s="50">
        <v>0</v>
      </c>
      <c r="AG1154" s="50">
        <v>0</v>
      </c>
      <c r="AH1154" s="50">
        <v>1228463</v>
      </c>
      <c r="AI1154" s="50">
        <v>0</v>
      </c>
      <c r="AJ1154" s="50">
        <v>0</v>
      </c>
      <c r="AK1154" s="51">
        <v>1</v>
      </c>
      <c r="AL1154" s="50">
        <v>0</v>
      </c>
      <c r="AM1154" s="51">
        <v>0</v>
      </c>
      <c r="AN1154" s="50">
        <v>0</v>
      </c>
    </row>
    <row r="1155" spans="32:40" ht="16.5" outlineLevel="1">
      <c r="AF1155" s="50">
        <v>0</v>
      </c>
      <c r="AG1155" s="50">
        <v>0</v>
      </c>
      <c r="AH1155" s="50">
        <v>55371269.48</v>
      </c>
      <c r="AI1155" s="50">
        <v>2570.5</v>
      </c>
      <c r="AJ1155" s="50">
        <v>23127661.64</v>
      </c>
      <c r="AK1155" s="51">
        <v>0.7053857421485589</v>
      </c>
      <c r="AL1155" s="50">
        <v>0</v>
      </c>
      <c r="AM1155" s="51">
        <v>0</v>
      </c>
      <c r="AN1155" s="50">
        <v>0</v>
      </c>
    </row>
    <row r="1156" spans="32:40" ht="16.5" outlineLevel="2">
      <c r="AF1156" s="50">
        <v>0</v>
      </c>
      <c r="AG1156" s="50">
        <v>0</v>
      </c>
      <c r="AH1156" s="50">
        <v>29851732.5</v>
      </c>
      <c r="AI1156" s="50">
        <v>2570.5</v>
      </c>
      <c r="AJ1156" s="50">
        <v>10724587</v>
      </c>
      <c r="AK1156" s="51">
        <v>0.7357101931570824</v>
      </c>
      <c r="AL1156" s="50">
        <v>0</v>
      </c>
      <c r="AM1156" s="51">
        <v>0</v>
      </c>
      <c r="AN1156" s="50">
        <v>0</v>
      </c>
    </row>
    <row r="1157" spans="32:40" ht="16.5" outlineLevel="3">
      <c r="AF1157" s="50">
        <v>0</v>
      </c>
      <c r="AG1157" s="50">
        <v>0</v>
      </c>
      <c r="AH1157" s="50">
        <v>29851732.5</v>
      </c>
      <c r="AI1157" s="50">
        <v>2570.5</v>
      </c>
      <c r="AJ1157" s="50">
        <v>724587</v>
      </c>
      <c r="AK1157" s="51">
        <v>0.9763043393661445</v>
      </c>
      <c r="AL1157" s="50">
        <v>0</v>
      </c>
      <c r="AM1157" s="51">
        <v>0</v>
      </c>
      <c r="AN1157" s="50">
        <v>0</v>
      </c>
    </row>
    <row r="1158" spans="32:40" ht="16.5" outlineLevel="4">
      <c r="AF1158" s="50">
        <v>0</v>
      </c>
      <c r="AG1158" s="50">
        <v>0</v>
      </c>
      <c r="AH1158" s="50">
        <v>29851732.5</v>
      </c>
      <c r="AI1158" s="50">
        <v>2570.5</v>
      </c>
      <c r="AJ1158" s="50">
        <v>724587</v>
      </c>
      <c r="AK1158" s="51">
        <v>0.9763043393661445</v>
      </c>
      <c r="AL1158" s="50">
        <v>0</v>
      </c>
      <c r="AM1158" s="51">
        <v>0</v>
      </c>
      <c r="AN1158" s="50">
        <v>0</v>
      </c>
    </row>
    <row r="1159" spans="32:40" ht="16.5" outlineLevel="5">
      <c r="AF1159" s="50">
        <v>0</v>
      </c>
      <c r="AG1159" s="50">
        <v>0</v>
      </c>
      <c r="AH1159" s="50">
        <v>29851732.5</v>
      </c>
      <c r="AI1159" s="50">
        <v>2570.5</v>
      </c>
      <c r="AJ1159" s="50">
        <v>724587</v>
      </c>
      <c r="AK1159" s="51">
        <v>0.9763043393661445</v>
      </c>
      <c r="AL1159" s="50">
        <v>0</v>
      </c>
      <c r="AM1159" s="51">
        <v>0</v>
      </c>
      <c r="AN1159" s="50">
        <v>0</v>
      </c>
    </row>
    <row r="1160" spans="32:40" ht="16.5" outlineLevel="6">
      <c r="AF1160" s="50">
        <v>0</v>
      </c>
      <c r="AG1160" s="50">
        <v>0</v>
      </c>
      <c r="AH1160" s="50">
        <v>28817842.5</v>
      </c>
      <c r="AI1160" s="50">
        <v>2570.5</v>
      </c>
      <c r="AJ1160" s="50">
        <v>724587</v>
      </c>
      <c r="AK1160" s="51">
        <v>0.9754751396175326</v>
      </c>
      <c r="AL1160" s="50">
        <v>0</v>
      </c>
      <c r="AM1160" s="51">
        <v>0</v>
      </c>
      <c r="AN1160" s="50">
        <v>0</v>
      </c>
    </row>
    <row r="1161" spans="32:40" ht="16.5" outlineLevel="7">
      <c r="AF1161" s="50">
        <v>0</v>
      </c>
      <c r="AG1161" s="50">
        <v>0</v>
      </c>
      <c r="AH1161" s="50">
        <v>25376878.17</v>
      </c>
      <c r="AI1161" s="50">
        <v>1451.83</v>
      </c>
      <c r="AJ1161" s="50">
        <v>416670</v>
      </c>
      <c r="AK1161" s="51">
        <v>0.9838468695483621</v>
      </c>
      <c r="AL1161" s="50">
        <v>0</v>
      </c>
      <c r="AM1161" s="51">
        <v>0</v>
      </c>
      <c r="AN1161" s="50">
        <v>0</v>
      </c>
    </row>
    <row r="1162" spans="32:40" ht="16.5" outlineLevel="7">
      <c r="AF1162" s="50">
        <v>0</v>
      </c>
      <c r="AG1162" s="50">
        <v>0</v>
      </c>
      <c r="AH1162" s="50">
        <v>25376878.17</v>
      </c>
      <c r="AI1162" s="50">
        <v>1451.83</v>
      </c>
      <c r="AJ1162" s="50">
        <v>416670</v>
      </c>
      <c r="AK1162" s="51">
        <v>0.9838468695483621</v>
      </c>
      <c r="AL1162" s="50">
        <v>0</v>
      </c>
      <c r="AM1162" s="51">
        <v>0</v>
      </c>
      <c r="AN1162" s="50">
        <v>0</v>
      </c>
    </row>
    <row r="1163" spans="32:40" ht="16.5" outlineLevel="7">
      <c r="AF1163" s="50">
        <v>0</v>
      </c>
      <c r="AG1163" s="50">
        <v>0</v>
      </c>
      <c r="AH1163" s="50">
        <v>3416826.75</v>
      </c>
      <c r="AI1163" s="50">
        <v>1114.25</v>
      </c>
      <c r="AJ1163" s="50">
        <v>282059</v>
      </c>
      <c r="AK1163" s="51">
        <v>0.9237678378378379</v>
      </c>
      <c r="AL1163" s="50">
        <v>0</v>
      </c>
      <c r="AM1163" s="51">
        <v>0</v>
      </c>
      <c r="AN1163" s="50">
        <v>0</v>
      </c>
    </row>
    <row r="1164" spans="32:40" ht="16.5" outlineLevel="7">
      <c r="AF1164" s="50">
        <v>0</v>
      </c>
      <c r="AG1164" s="50">
        <v>0</v>
      </c>
      <c r="AH1164" s="50">
        <v>3416826.75</v>
      </c>
      <c r="AI1164" s="50">
        <v>1114.25</v>
      </c>
      <c r="AJ1164" s="50">
        <v>282059</v>
      </c>
      <c r="AK1164" s="51">
        <v>0.9237678378378379</v>
      </c>
      <c r="AL1164" s="50">
        <v>0</v>
      </c>
      <c r="AM1164" s="51">
        <v>0</v>
      </c>
      <c r="AN1164" s="50">
        <v>0</v>
      </c>
    </row>
    <row r="1165" spans="32:40" ht="16.5" outlineLevel="7">
      <c r="AF1165" s="50">
        <v>0</v>
      </c>
      <c r="AG1165" s="50">
        <v>0</v>
      </c>
      <c r="AH1165" s="50">
        <v>24137.58</v>
      </c>
      <c r="AI1165" s="50">
        <v>4.42</v>
      </c>
      <c r="AJ1165" s="50">
        <v>25858</v>
      </c>
      <c r="AK1165" s="51">
        <v>0.48284</v>
      </c>
      <c r="AL1165" s="50">
        <v>0</v>
      </c>
      <c r="AM1165" s="51">
        <v>0</v>
      </c>
      <c r="AN1165" s="50">
        <v>0</v>
      </c>
    </row>
    <row r="1166" spans="32:40" ht="16.5" outlineLevel="7">
      <c r="AF1166" s="50">
        <v>0</v>
      </c>
      <c r="AG1166" s="50">
        <v>0</v>
      </c>
      <c r="AH1166" s="50">
        <v>24137.58</v>
      </c>
      <c r="AI1166" s="50">
        <v>4.42</v>
      </c>
      <c r="AJ1166" s="50">
        <v>25858</v>
      </c>
      <c r="AK1166" s="51">
        <v>0.48284</v>
      </c>
      <c r="AL1166" s="50">
        <v>0</v>
      </c>
      <c r="AM1166" s="51">
        <v>0</v>
      </c>
      <c r="AN1166" s="50">
        <v>0</v>
      </c>
    </row>
    <row r="1167" spans="32:40" ht="16.5" outlineLevel="6">
      <c r="AF1167" s="50">
        <v>0</v>
      </c>
      <c r="AG1167" s="50">
        <v>0</v>
      </c>
      <c r="AH1167" s="50">
        <v>57650</v>
      </c>
      <c r="AI1167" s="50">
        <v>0</v>
      </c>
      <c r="AJ1167" s="50">
        <v>0</v>
      </c>
      <c r="AK1167" s="51">
        <v>1</v>
      </c>
      <c r="AL1167" s="50">
        <v>0</v>
      </c>
      <c r="AM1167" s="51">
        <v>0</v>
      </c>
      <c r="AN1167" s="50">
        <v>0</v>
      </c>
    </row>
    <row r="1168" spans="32:40" ht="16.5" outlineLevel="7">
      <c r="AF1168" s="50">
        <v>0</v>
      </c>
      <c r="AG1168" s="50">
        <v>0</v>
      </c>
      <c r="AH1168" s="50">
        <v>57650</v>
      </c>
      <c r="AI1168" s="50">
        <v>0</v>
      </c>
      <c r="AJ1168" s="50">
        <v>0</v>
      </c>
      <c r="AK1168" s="51">
        <v>1</v>
      </c>
      <c r="AL1168" s="50">
        <v>0</v>
      </c>
      <c r="AM1168" s="51">
        <v>0</v>
      </c>
      <c r="AN1168" s="50">
        <v>0</v>
      </c>
    </row>
    <row r="1169" spans="32:40" ht="16.5" outlineLevel="7">
      <c r="AF1169" s="50">
        <v>0</v>
      </c>
      <c r="AG1169" s="50">
        <v>0</v>
      </c>
      <c r="AH1169" s="50">
        <v>57650</v>
      </c>
      <c r="AI1169" s="50">
        <v>0</v>
      </c>
      <c r="AJ1169" s="50">
        <v>0</v>
      </c>
      <c r="AK1169" s="51">
        <v>1</v>
      </c>
      <c r="AL1169" s="50">
        <v>0</v>
      </c>
      <c r="AM1169" s="51">
        <v>0</v>
      </c>
      <c r="AN1169" s="50">
        <v>0</v>
      </c>
    </row>
    <row r="1170" spans="32:40" ht="16.5" outlineLevel="6">
      <c r="AF1170" s="50">
        <v>0</v>
      </c>
      <c r="AG1170" s="50">
        <v>0</v>
      </c>
      <c r="AH1170" s="50">
        <v>976240</v>
      </c>
      <c r="AI1170" s="50">
        <v>0</v>
      </c>
      <c r="AJ1170" s="50">
        <v>0</v>
      </c>
      <c r="AK1170" s="51">
        <v>1</v>
      </c>
      <c r="AL1170" s="50">
        <v>0</v>
      </c>
      <c r="AM1170" s="51">
        <v>0</v>
      </c>
      <c r="AN1170" s="50">
        <v>0</v>
      </c>
    </row>
    <row r="1171" spans="32:40" ht="16.5" outlineLevel="7">
      <c r="AF1171" s="50">
        <v>0</v>
      </c>
      <c r="AG1171" s="50">
        <v>0</v>
      </c>
      <c r="AH1171" s="50">
        <v>976240</v>
      </c>
      <c r="AI1171" s="50">
        <v>0</v>
      </c>
      <c r="AJ1171" s="50">
        <v>0</v>
      </c>
      <c r="AK1171" s="51">
        <v>1</v>
      </c>
      <c r="AL1171" s="50">
        <v>0</v>
      </c>
      <c r="AM1171" s="51">
        <v>0</v>
      </c>
      <c r="AN1171" s="50">
        <v>0</v>
      </c>
    </row>
    <row r="1172" spans="32:40" ht="16.5" outlineLevel="7">
      <c r="AF1172" s="50">
        <v>0</v>
      </c>
      <c r="AG1172" s="50">
        <v>0</v>
      </c>
      <c r="AH1172" s="50">
        <v>976240</v>
      </c>
      <c r="AI1172" s="50">
        <v>0</v>
      </c>
      <c r="AJ1172" s="50">
        <v>0</v>
      </c>
      <c r="AK1172" s="51">
        <v>1</v>
      </c>
      <c r="AL1172" s="50">
        <v>0</v>
      </c>
      <c r="AM1172" s="51">
        <v>0</v>
      </c>
      <c r="AN1172" s="50">
        <v>0</v>
      </c>
    </row>
    <row r="1173" spans="32:40" ht="16.5" outlineLevel="3">
      <c r="AF1173" s="50">
        <v>0</v>
      </c>
      <c r="AG1173" s="50">
        <v>0</v>
      </c>
      <c r="AH1173" s="50">
        <v>0</v>
      </c>
      <c r="AI1173" s="50">
        <v>0</v>
      </c>
      <c r="AJ1173" s="50">
        <v>10000000</v>
      </c>
      <c r="AK1173" s="51">
        <v>0</v>
      </c>
      <c r="AL1173" s="50">
        <v>0</v>
      </c>
      <c r="AM1173" s="51">
        <v>0</v>
      </c>
      <c r="AN1173" s="50">
        <v>0</v>
      </c>
    </row>
    <row r="1174" spans="32:40" ht="16.5" outlineLevel="4">
      <c r="AF1174" s="50">
        <v>0</v>
      </c>
      <c r="AG1174" s="50">
        <v>0</v>
      </c>
      <c r="AH1174" s="50">
        <v>0</v>
      </c>
      <c r="AI1174" s="50">
        <v>0</v>
      </c>
      <c r="AJ1174" s="50">
        <v>10000000</v>
      </c>
      <c r="AK1174" s="51">
        <v>0</v>
      </c>
      <c r="AL1174" s="50">
        <v>0</v>
      </c>
      <c r="AM1174" s="51">
        <v>0</v>
      </c>
      <c r="AN1174" s="50">
        <v>0</v>
      </c>
    </row>
    <row r="1175" spans="32:40" ht="16.5" outlineLevel="5">
      <c r="AF1175" s="50">
        <v>0</v>
      </c>
      <c r="AG1175" s="50">
        <v>0</v>
      </c>
      <c r="AH1175" s="50">
        <v>0</v>
      </c>
      <c r="AI1175" s="50">
        <v>0</v>
      </c>
      <c r="AJ1175" s="50">
        <v>10000000</v>
      </c>
      <c r="AK1175" s="51">
        <v>0</v>
      </c>
      <c r="AL1175" s="50">
        <v>0</v>
      </c>
      <c r="AM1175" s="51">
        <v>0</v>
      </c>
      <c r="AN1175" s="50">
        <v>0</v>
      </c>
    </row>
    <row r="1176" spans="32:40" ht="16.5" outlineLevel="6">
      <c r="AF1176" s="50">
        <v>0</v>
      </c>
      <c r="AG1176" s="50">
        <v>0</v>
      </c>
      <c r="AH1176" s="50">
        <v>0</v>
      </c>
      <c r="AI1176" s="50">
        <v>0</v>
      </c>
      <c r="AJ1176" s="50">
        <v>7200000</v>
      </c>
      <c r="AK1176" s="51">
        <v>0</v>
      </c>
      <c r="AL1176" s="50">
        <v>0</v>
      </c>
      <c r="AM1176" s="51">
        <v>0</v>
      </c>
      <c r="AN1176" s="50">
        <v>0</v>
      </c>
    </row>
    <row r="1177" spans="32:40" ht="16.5" outlineLevel="7">
      <c r="AF1177" s="50">
        <v>0</v>
      </c>
      <c r="AG1177" s="50">
        <v>0</v>
      </c>
      <c r="AH1177" s="50">
        <v>0</v>
      </c>
      <c r="AI1177" s="50">
        <v>0</v>
      </c>
      <c r="AJ1177" s="50">
        <v>7200000</v>
      </c>
      <c r="AK1177" s="51">
        <v>0</v>
      </c>
      <c r="AL1177" s="50">
        <v>0</v>
      </c>
      <c r="AM1177" s="51">
        <v>0</v>
      </c>
      <c r="AN1177" s="50">
        <v>0</v>
      </c>
    </row>
    <row r="1178" spans="32:40" ht="16.5" outlineLevel="7">
      <c r="AF1178" s="50">
        <v>0</v>
      </c>
      <c r="AG1178" s="50">
        <v>0</v>
      </c>
      <c r="AH1178" s="50">
        <v>0</v>
      </c>
      <c r="AI1178" s="50">
        <v>0</v>
      </c>
      <c r="AJ1178" s="50">
        <v>7200000</v>
      </c>
      <c r="AK1178" s="51">
        <v>0</v>
      </c>
      <c r="AL1178" s="50">
        <v>0</v>
      </c>
      <c r="AM1178" s="51">
        <v>0</v>
      </c>
      <c r="AN1178" s="50">
        <v>0</v>
      </c>
    </row>
    <row r="1179" spans="32:40" ht="16.5" outlineLevel="6">
      <c r="AF1179" s="50">
        <v>0</v>
      </c>
      <c r="AG1179" s="50">
        <v>0</v>
      </c>
      <c r="AH1179" s="50">
        <v>0</v>
      </c>
      <c r="AI1179" s="50">
        <v>0</v>
      </c>
      <c r="AJ1179" s="50">
        <v>2800000</v>
      </c>
      <c r="AK1179" s="51">
        <v>0</v>
      </c>
      <c r="AL1179" s="50">
        <v>0</v>
      </c>
      <c r="AM1179" s="51">
        <v>0</v>
      </c>
      <c r="AN1179" s="50">
        <v>0</v>
      </c>
    </row>
    <row r="1180" spans="32:40" ht="16.5" outlineLevel="7">
      <c r="AF1180" s="50">
        <v>0</v>
      </c>
      <c r="AG1180" s="50">
        <v>0</v>
      </c>
      <c r="AH1180" s="50">
        <v>0</v>
      </c>
      <c r="AI1180" s="50">
        <v>0</v>
      </c>
      <c r="AJ1180" s="50">
        <v>2800000</v>
      </c>
      <c r="AK1180" s="51">
        <v>0</v>
      </c>
      <c r="AL1180" s="50">
        <v>0</v>
      </c>
      <c r="AM1180" s="51">
        <v>0</v>
      </c>
      <c r="AN1180" s="50">
        <v>0</v>
      </c>
    </row>
    <row r="1181" spans="32:40" ht="16.5" outlineLevel="7">
      <c r="AF1181" s="50">
        <v>0</v>
      </c>
      <c r="AG1181" s="50">
        <v>0</v>
      </c>
      <c r="AH1181" s="50">
        <v>0</v>
      </c>
      <c r="AI1181" s="50">
        <v>0</v>
      </c>
      <c r="AJ1181" s="50">
        <v>2800000</v>
      </c>
      <c r="AK1181" s="51">
        <v>0</v>
      </c>
      <c r="AL1181" s="50">
        <v>0</v>
      </c>
      <c r="AM1181" s="51">
        <v>0</v>
      </c>
      <c r="AN1181" s="50">
        <v>0</v>
      </c>
    </row>
    <row r="1182" spans="32:40" ht="16.5" outlineLevel="2">
      <c r="AF1182" s="50">
        <v>0</v>
      </c>
      <c r="AG1182" s="50">
        <v>0</v>
      </c>
      <c r="AH1182" s="50">
        <v>16821600</v>
      </c>
      <c r="AI1182" s="50">
        <v>0</v>
      </c>
      <c r="AJ1182" s="50">
        <v>0</v>
      </c>
      <c r="AK1182" s="51">
        <v>1</v>
      </c>
      <c r="AL1182" s="50">
        <v>0</v>
      </c>
      <c r="AM1182" s="51">
        <v>0</v>
      </c>
      <c r="AN1182" s="50">
        <v>0</v>
      </c>
    </row>
    <row r="1183" spans="32:40" ht="16.5" outlineLevel="3">
      <c r="AF1183" s="50">
        <v>0</v>
      </c>
      <c r="AG1183" s="50">
        <v>0</v>
      </c>
      <c r="AH1183" s="50">
        <v>16821600</v>
      </c>
      <c r="AI1183" s="50">
        <v>0</v>
      </c>
      <c r="AJ1183" s="50">
        <v>0</v>
      </c>
      <c r="AK1183" s="51">
        <v>1</v>
      </c>
      <c r="AL1183" s="50">
        <v>0</v>
      </c>
      <c r="AM1183" s="51">
        <v>0</v>
      </c>
      <c r="AN1183" s="50">
        <v>0</v>
      </c>
    </row>
    <row r="1184" spans="32:40" ht="16.5" outlineLevel="4">
      <c r="AF1184" s="50">
        <v>0</v>
      </c>
      <c r="AG1184" s="50">
        <v>0</v>
      </c>
      <c r="AH1184" s="50">
        <v>16821600</v>
      </c>
      <c r="AI1184" s="50">
        <v>0</v>
      </c>
      <c r="AJ1184" s="50">
        <v>0</v>
      </c>
      <c r="AK1184" s="51">
        <v>1</v>
      </c>
      <c r="AL1184" s="50">
        <v>0</v>
      </c>
      <c r="AM1184" s="51">
        <v>0</v>
      </c>
      <c r="AN1184" s="50">
        <v>0</v>
      </c>
    </row>
    <row r="1185" spans="32:40" ht="16.5" outlineLevel="5">
      <c r="AF1185" s="50">
        <v>0</v>
      </c>
      <c r="AG1185" s="50">
        <v>0</v>
      </c>
      <c r="AH1185" s="50">
        <v>16821600</v>
      </c>
      <c r="AI1185" s="50">
        <v>0</v>
      </c>
      <c r="AJ1185" s="50">
        <v>0</v>
      </c>
      <c r="AK1185" s="51">
        <v>1</v>
      </c>
      <c r="AL1185" s="50">
        <v>0</v>
      </c>
      <c r="AM1185" s="51">
        <v>0</v>
      </c>
      <c r="AN1185" s="50">
        <v>0</v>
      </c>
    </row>
    <row r="1186" spans="32:40" ht="16.5" outlineLevel="6">
      <c r="AF1186" s="50">
        <v>0</v>
      </c>
      <c r="AG1186" s="50">
        <v>0</v>
      </c>
      <c r="AH1186" s="50">
        <v>16821600</v>
      </c>
      <c r="AI1186" s="50">
        <v>0</v>
      </c>
      <c r="AJ1186" s="50">
        <v>0</v>
      </c>
      <c r="AK1186" s="51">
        <v>1</v>
      </c>
      <c r="AL1186" s="50">
        <v>0</v>
      </c>
      <c r="AM1186" s="51">
        <v>0</v>
      </c>
      <c r="AN1186" s="50">
        <v>0</v>
      </c>
    </row>
    <row r="1187" spans="32:40" ht="16.5" outlineLevel="7">
      <c r="AF1187" s="50">
        <v>0</v>
      </c>
      <c r="AG1187" s="50">
        <v>0</v>
      </c>
      <c r="AH1187" s="50">
        <v>16821600</v>
      </c>
      <c r="AI1187" s="50">
        <v>0</v>
      </c>
      <c r="AJ1187" s="50">
        <v>0</v>
      </c>
      <c r="AK1187" s="51">
        <v>1</v>
      </c>
      <c r="AL1187" s="50">
        <v>0</v>
      </c>
      <c r="AM1187" s="51">
        <v>0</v>
      </c>
      <c r="AN1187" s="50">
        <v>0</v>
      </c>
    </row>
    <row r="1188" spans="32:40" ht="16.5" outlineLevel="7">
      <c r="AF1188" s="50">
        <v>0</v>
      </c>
      <c r="AG1188" s="50">
        <v>0</v>
      </c>
      <c r="AH1188" s="50">
        <v>16821600</v>
      </c>
      <c r="AI1188" s="50">
        <v>0</v>
      </c>
      <c r="AJ1188" s="50">
        <v>0</v>
      </c>
      <c r="AK1188" s="51">
        <v>1</v>
      </c>
      <c r="AL1188" s="50">
        <v>0</v>
      </c>
      <c r="AM1188" s="51">
        <v>0</v>
      </c>
      <c r="AN1188" s="50">
        <v>0</v>
      </c>
    </row>
    <row r="1189" spans="32:40" ht="16.5" outlineLevel="2">
      <c r="AF1189" s="50">
        <v>0</v>
      </c>
      <c r="AG1189" s="50">
        <v>0</v>
      </c>
      <c r="AH1189" s="50">
        <v>8697936.98</v>
      </c>
      <c r="AI1189" s="50">
        <v>0</v>
      </c>
      <c r="AJ1189" s="50">
        <v>12403074.64</v>
      </c>
      <c r="AK1189" s="51">
        <v>0.41220473864655405</v>
      </c>
      <c r="AL1189" s="50">
        <v>0</v>
      </c>
      <c r="AM1189" s="51">
        <v>0</v>
      </c>
      <c r="AN1189" s="50">
        <v>0</v>
      </c>
    </row>
    <row r="1190" spans="32:40" ht="16.5" outlineLevel="3">
      <c r="AF1190" s="50">
        <v>0</v>
      </c>
      <c r="AG1190" s="50">
        <v>0</v>
      </c>
      <c r="AH1190" s="50">
        <v>8697936.98</v>
      </c>
      <c r="AI1190" s="50">
        <v>0</v>
      </c>
      <c r="AJ1190" s="50">
        <v>12403074.64</v>
      </c>
      <c r="AK1190" s="51">
        <v>0.41220473864655405</v>
      </c>
      <c r="AL1190" s="50">
        <v>0</v>
      </c>
      <c r="AM1190" s="51">
        <v>0</v>
      </c>
      <c r="AN1190" s="50">
        <v>0</v>
      </c>
    </row>
    <row r="1191" spans="32:40" ht="16.5" outlineLevel="4">
      <c r="AF1191" s="50">
        <v>0</v>
      </c>
      <c r="AG1191" s="50">
        <v>0</v>
      </c>
      <c r="AH1191" s="50">
        <v>8697936.98</v>
      </c>
      <c r="AI1191" s="50">
        <v>0</v>
      </c>
      <c r="AJ1191" s="50">
        <v>12403074.64</v>
      </c>
      <c r="AK1191" s="51">
        <v>0.41220473864655405</v>
      </c>
      <c r="AL1191" s="50">
        <v>0</v>
      </c>
      <c r="AM1191" s="51">
        <v>0</v>
      </c>
      <c r="AN1191" s="50">
        <v>0</v>
      </c>
    </row>
    <row r="1192" spans="32:40" ht="16.5" outlineLevel="5">
      <c r="AF1192" s="50">
        <v>0</v>
      </c>
      <c r="AG1192" s="50">
        <v>0</v>
      </c>
      <c r="AH1192" s="50">
        <v>8697936.98</v>
      </c>
      <c r="AI1192" s="50">
        <v>0</v>
      </c>
      <c r="AJ1192" s="50">
        <v>12403074.64</v>
      </c>
      <c r="AK1192" s="51">
        <v>0.41220473864655405</v>
      </c>
      <c r="AL1192" s="50">
        <v>0</v>
      </c>
      <c r="AM1192" s="51">
        <v>0</v>
      </c>
      <c r="AN1192" s="50">
        <v>0</v>
      </c>
    </row>
    <row r="1193" spans="32:40" ht="16.5" outlineLevel="6">
      <c r="AF1193" s="50">
        <v>0</v>
      </c>
      <c r="AG1193" s="50">
        <v>0</v>
      </c>
      <c r="AH1193" s="50">
        <v>8697936.98</v>
      </c>
      <c r="AI1193" s="50">
        <v>0</v>
      </c>
      <c r="AJ1193" s="50">
        <v>12403074.64</v>
      </c>
      <c r="AK1193" s="51">
        <v>0.41220473864655405</v>
      </c>
      <c r="AL1193" s="50">
        <v>0</v>
      </c>
      <c r="AM1193" s="51">
        <v>0</v>
      </c>
      <c r="AN1193" s="50">
        <v>0</v>
      </c>
    </row>
    <row r="1194" spans="32:40" ht="16.5" outlineLevel="7">
      <c r="AF1194" s="50">
        <v>0</v>
      </c>
      <c r="AG1194" s="50">
        <v>0</v>
      </c>
      <c r="AH1194" s="50">
        <v>8697936.98</v>
      </c>
      <c r="AI1194" s="50">
        <v>0</v>
      </c>
      <c r="AJ1194" s="50">
        <v>12403074.64</v>
      </c>
      <c r="AK1194" s="51">
        <v>0.41220473864655405</v>
      </c>
      <c r="AL1194" s="50">
        <v>0</v>
      </c>
      <c r="AM1194" s="51">
        <v>0</v>
      </c>
      <c r="AN1194" s="50">
        <v>0</v>
      </c>
    </row>
    <row r="1195" spans="32:40" ht="16.5" outlineLevel="7">
      <c r="AF1195" s="50">
        <v>0</v>
      </c>
      <c r="AG1195" s="50">
        <v>0</v>
      </c>
      <c r="AH1195" s="50">
        <v>8697936.98</v>
      </c>
      <c r="AI1195" s="50">
        <v>0</v>
      </c>
      <c r="AJ1195" s="50">
        <v>12403074.64</v>
      </c>
      <c r="AK1195" s="51">
        <v>0.41220473864655405</v>
      </c>
      <c r="AL1195" s="50">
        <v>0</v>
      </c>
      <c r="AM1195" s="51">
        <v>0</v>
      </c>
      <c r="AN1195" s="50">
        <v>0</v>
      </c>
    </row>
    <row r="1196" spans="1:40" s="78" customFormat="1" ht="16.5">
      <c r="A1196" s="1"/>
      <c r="B1196" s="2"/>
      <c r="C1196" s="2"/>
      <c r="D1196" s="2"/>
      <c r="E1196" s="2"/>
      <c r="F1196" s="2"/>
      <c r="G1196" s="2"/>
      <c r="H1196" s="2"/>
      <c r="I1196" s="2"/>
      <c r="J1196" s="2"/>
      <c r="K1196" s="2"/>
      <c r="L1196" s="2"/>
      <c r="M1196" s="3"/>
      <c r="N1196" s="3"/>
      <c r="O1196" s="3"/>
      <c r="P1196" s="3"/>
      <c r="Q1196" s="3"/>
      <c r="R1196" s="3"/>
      <c r="S1196" s="3"/>
      <c r="T1196" s="3"/>
      <c r="U1196" s="3"/>
      <c r="V1196" s="3"/>
      <c r="W1196" s="3"/>
      <c r="X1196" s="3"/>
      <c r="Y1196" s="3"/>
      <c r="Z1196" s="3"/>
      <c r="AA1196" s="3"/>
      <c r="AB1196" s="3"/>
      <c r="AC1196" s="3"/>
      <c r="AD1196" s="3"/>
      <c r="AE1196" s="4"/>
      <c r="AF1196" s="76">
        <v>0</v>
      </c>
      <c r="AG1196" s="76">
        <v>0</v>
      </c>
      <c r="AH1196" s="76">
        <v>4478256034.98</v>
      </c>
      <c r="AI1196" s="76">
        <v>1192570.64</v>
      </c>
      <c r="AJ1196" s="76">
        <v>239320548.86</v>
      </c>
      <c r="AK1196" s="77">
        <v>0.9492832683639993</v>
      </c>
      <c r="AL1196" s="76">
        <v>0</v>
      </c>
      <c r="AM1196" s="77">
        <v>0</v>
      </c>
      <c r="AN1196" s="76">
        <v>0</v>
      </c>
    </row>
    <row r="1197" spans="32:40" ht="16.5">
      <c r="AF1197" s="10"/>
      <c r="AG1197" s="10"/>
      <c r="AH1197" s="10"/>
      <c r="AI1197" s="10"/>
      <c r="AJ1197" s="10"/>
      <c r="AK1197" s="10"/>
      <c r="AL1197" s="10"/>
      <c r="AM1197" s="10"/>
      <c r="AN1197" s="10"/>
    </row>
    <row r="1198" spans="32:40" ht="16.5">
      <c r="AF1198" s="79"/>
      <c r="AG1198" s="79"/>
      <c r="AH1198" s="79"/>
      <c r="AI1198" s="79"/>
      <c r="AJ1198" s="79"/>
      <c r="AK1198" s="79"/>
      <c r="AL1198" s="79"/>
      <c r="AM1198" s="79"/>
      <c r="AN1198" s="79"/>
    </row>
  </sheetData>
  <sheetProtection selectLockedCells="1" selectUnlockedCells="1"/>
  <mergeCells count="5">
    <mergeCell ref="M1:AE2"/>
    <mergeCell ref="A4:AL4"/>
    <mergeCell ref="A5:AL5"/>
    <mergeCell ref="A6:AN6"/>
    <mergeCell ref="A1114:E1114"/>
  </mergeCells>
  <printOptions/>
  <pageMargins left="0.7201388888888889" right="0.2701388888888889" top="0.5902777777777778" bottom="0.5638888888888889" header="0.5118055555555555" footer="0.3701388888888889"/>
  <pageSetup firstPageNumber="38" useFirstPageNumber="1" fitToHeight="200" fitToWidth="1" horizontalDpi="300" verticalDpi="300" orientation="portrait" paperSize="9"/>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
  <cp:lastPrinted>2021-02-26T09:35:49Z</cp:lastPrinted>
  <dcterms:created xsi:type="dcterms:W3CDTF">2020-02-11T09:51:16Z</dcterms:created>
  <dcterms:modified xsi:type="dcterms:W3CDTF">2021-04-28T05:44:42Z</dcterms:modified>
  <cp:category/>
  <cp:version/>
  <cp:contentType/>
  <cp:contentStatus/>
  <cp:revision>59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Роспись(2).xls</vt:lpwstr>
  </property>
  <property fmtid="{D5CDD505-2E9C-101B-9397-08002B2CF9AE}" pid="7" name="Название отчета">
    <vt:lpwstr>Роспись(2).xls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