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5" windowWidth="15570" windowHeight="5250" activeTab="0"/>
  </bookViews>
  <sheets>
    <sheet name="перечень МКД" sheetId="1" r:id="rId1"/>
    <sheet name="виды ремонта" sheetId="2" r:id="rId2"/>
    <sheet name="показатели" sheetId="3" r:id="rId3"/>
  </sheets>
  <definedNames>
    <definedName name="_xlnm.Print_Area" localSheetId="1">'виды ремонта'!$A$1:$AR$32</definedName>
    <definedName name="_xlnm.Print_Area" localSheetId="0">'перечень МКД'!$A$1:$Y$47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<sst xmlns="http://schemas.openxmlformats.org/spreadsheetml/2006/main" count="395" uniqueCount="108">
  <si>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</si>
  <si>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</si>
  <si>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</si>
  <si>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</si>
  <si>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</si>
  <si>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</si>
  <si>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</si>
  <si>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</si>
  <si>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</si>
  <si>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</si>
  <si>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</si>
  <si>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</si>
  <si>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</si>
  <si>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</si>
  <si>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</si>
  <si>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</si>
  <si>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</si>
  <si>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</si>
  <si>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</si>
  <si>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</si>
  <si>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</si>
  <si>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</si>
  <si>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</si>
  <si>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</si>
  <si>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</si>
  <si>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</si>
  <si>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</si>
  <si>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</si>
  <si>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</si>
  <si>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</si>
  <si>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</si>
  <si>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</si>
  <si>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</si>
  <si>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</si>
  <si>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</si>
  <si>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</si>
  <si>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</si>
  <si>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</si>
  <si>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</si>
  <si>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</si>
  <si>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</si>
  <si>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</si>
  <si>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</si>
  <si>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</si>
  <si>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</si>
  <si>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</si>
  <si>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</si>
  <si>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</si>
  <si>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</si>
  <si>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</si>
  <si>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</si>
  <si>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</si>
  <si>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</si>
  <si>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</si>
  <si>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</si>
  <si>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</si>
  <si>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</si>
  <si>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</si>
  <si>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</si>
  <si>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</si>
  <si>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</si>
  <si>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</si>
  <si>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</si>
  <si>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</si>
  <si>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</si>
  <si>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</si>
  <si>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</si>
  <si>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</si>
  <si>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</si>
  <si>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</si>
  <si>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</si>
  <si>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</si>
  <si>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</si>
  <si>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</si>
  <si>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город</t>
  </si>
  <si>
    <t>Обнинск</t>
  </si>
  <si>
    <t>улица</t>
  </si>
  <si>
    <t xml:space="preserve"> панел</t>
  </si>
  <si>
    <t>Энгельса</t>
  </si>
  <si>
    <t>Итого по МО "Город Обнинск"</t>
  </si>
  <si>
    <t xml:space="preserve">, </t>
  </si>
  <si>
    <r>
      <t xml:space="preserve">Убрали  4 лифта АКСЕНОВА! -8160000,получилось-132 465 332руб, и оставили кровлю по Ленина4/3- стоим была заложена в предыдущем постановлении,и добавили 2 лифта попо Маркса,122 - стоимость их </t>
    </r>
    <r>
      <rPr>
        <sz val="11"/>
        <color indexed="10"/>
        <rFont val="Calibri"/>
        <family val="2"/>
      </rPr>
      <t>4106485</t>
    </r>
  </si>
  <si>
    <t>Вместо ; лифтов Аксенова,18,  4шт   -вставили 2 лифта  по Маркса,122 из краткосрочного плана на 16-17 годы!!!!</t>
  </si>
  <si>
    <t>Калужская</t>
  </si>
  <si>
    <t xml:space="preserve">улица </t>
  </si>
  <si>
    <t>Аксенова</t>
  </si>
  <si>
    <t>кирпич</t>
  </si>
  <si>
    <t>А</t>
  </si>
  <si>
    <t>панель</t>
  </si>
  <si>
    <t>проспект</t>
  </si>
  <si>
    <t>Маркса</t>
  </si>
  <si>
    <t>Жолио-Кюри</t>
  </si>
  <si>
    <t>Красных Зорь</t>
  </si>
  <si>
    <t>Курчатова</t>
  </si>
  <si>
    <t>Победы</t>
  </si>
  <si>
    <t>4 кв.2018</t>
  </si>
  <si>
    <t>Ленина</t>
  </si>
  <si>
    <t>Заводская</t>
  </si>
  <si>
    <t>Королева</t>
  </si>
  <si>
    <t>Гагарина</t>
  </si>
  <si>
    <t>Железнодорожная</t>
  </si>
  <si>
    <t>1</t>
  </si>
  <si>
    <t>Пушкина</t>
  </si>
  <si>
    <t>1/3</t>
  </si>
  <si>
    <t>панели</t>
  </si>
  <si>
    <r>
      <t xml:space="preserve">Приложение  № 1     
к постановлению  Администрации города Обнинска 
</t>
    </r>
    <r>
      <rPr>
        <b/>
        <sz val="11"/>
        <color indexed="8"/>
        <rFont val="Times New Roman"/>
        <family val="1"/>
      </rPr>
      <t xml:space="preserve">от </t>
    </r>
    <r>
      <rPr>
        <b/>
        <u val="single"/>
        <sz val="11"/>
        <color indexed="8"/>
        <rFont val="Times New Roman"/>
        <family val="1"/>
      </rPr>
      <t xml:space="preserve">_10.05.2016  </t>
    </r>
    <r>
      <rPr>
        <b/>
        <sz val="11"/>
        <color indexed="8"/>
        <rFont val="Times New Roman"/>
        <family val="1"/>
      </rPr>
      <t xml:space="preserve"> № </t>
    </r>
    <r>
      <rPr>
        <b/>
        <u val="single"/>
        <sz val="11"/>
        <color indexed="8"/>
        <rFont val="Times New Roman"/>
        <family val="1"/>
      </rPr>
      <t xml:space="preserve"> _684-п___</t>
    </r>
    <r>
      <rPr>
        <b/>
        <sz val="11"/>
        <color indexed="8"/>
        <rFont val="Times New Roman"/>
        <family val="1"/>
      </rPr>
      <t xml:space="preserve">_ 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
</t>
    </r>
  </si>
  <si>
    <r>
      <t>Приложение  № 3     
к постановлению  Администрации города Обнинска 
от</t>
    </r>
    <r>
      <rPr>
        <u val="single"/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 xml:space="preserve">10.05.2016 </t>
    </r>
    <r>
      <rPr>
        <b/>
        <sz val="10"/>
        <color indexed="8"/>
        <rFont val="Times New Roman"/>
        <family val="1"/>
      </rPr>
      <t xml:space="preserve">  № </t>
    </r>
    <r>
      <rPr>
        <b/>
        <u val="single"/>
        <sz val="10"/>
        <color indexed="8"/>
        <rFont val="Times New Roman"/>
        <family val="1"/>
      </rPr>
      <t>__684-п____</t>
    </r>
    <r>
      <rPr>
        <b/>
        <sz val="10"/>
        <color indexed="8"/>
        <rFont val="Times New Roman"/>
        <family val="1"/>
      </rPr>
      <t xml:space="preserve">  
</t>
    </r>
  </si>
  <si>
    <r>
      <t xml:space="preserve">Приложение  № 2     
к постановлению  Администрации города Обнинска 
</t>
    </r>
    <r>
      <rPr>
        <b/>
        <sz val="12"/>
        <color indexed="8"/>
        <rFont val="Times New Roman"/>
        <family val="1"/>
      </rPr>
      <t>от</t>
    </r>
    <r>
      <rPr>
        <b/>
        <u val="single"/>
        <sz val="12"/>
        <color indexed="8"/>
        <rFont val="Times New Roman"/>
        <family val="1"/>
      </rPr>
      <t xml:space="preserve"> _10.95.2016 </t>
    </r>
    <r>
      <rPr>
        <b/>
        <sz val="12"/>
        <color indexed="8"/>
        <rFont val="Times New Roman"/>
        <family val="1"/>
      </rPr>
      <t xml:space="preserve">  № </t>
    </r>
    <r>
      <rPr>
        <b/>
        <u val="single"/>
        <sz val="12"/>
        <color indexed="8"/>
        <rFont val="Times New Roman"/>
        <family val="1"/>
      </rPr>
      <t xml:space="preserve"> 684-п___</t>
    </r>
    <r>
      <rPr>
        <sz val="12"/>
        <color indexed="8"/>
        <rFont val="Times New Roman"/>
        <family val="1"/>
      </rPr>
      <t xml:space="preserve">_  
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</si>
</sst>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8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6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vertical="center"/>
    </xf>
    <xf numFmtId="0" fontId="61" fillId="0" borderId="11" xfId="0" applyFont="1" applyFill="1" applyBorder="1" applyAlignment="1">
      <alignment horizontal="center" vertical="center" textRotation="90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4" fontId="2" fillId="0" borderId="10" xfId="33" applyNumberFormat="1" applyFont="1" applyFill="1" applyBorder="1" applyAlignment="1">
      <alignment horizontal="right" vertical="center"/>
      <protection/>
    </xf>
    <xf numFmtId="14" fontId="2" fillId="0" borderId="10" xfId="33" applyNumberFormat="1" applyFont="1" applyFill="1" applyBorder="1" applyAlignment="1" quotePrefix="1">
      <alignment horizontal="center" vertical="center"/>
      <protection/>
    </xf>
    <xf numFmtId="3" fontId="2" fillId="0" borderId="10" xfId="33" applyNumberFormat="1" applyFont="1" applyFill="1" applyBorder="1" applyAlignment="1">
      <alignment horizontal="right" vertical="center"/>
      <protection/>
    </xf>
    <xf numFmtId="4" fontId="62" fillId="0" borderId="10" xfId="53" applyNumberFormat="1" applyFont="1" applyBorder="1" applyAlignment="1">
      <alignment horizontal="right" vertical="center"/>
      <protection/>
    </xf>
    <xf numFmtId="4" fontId="2" fillId="0" borderId="10" xfId="3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15" fillId="0" borderId="10" xfId="53" applyFont="1" applyFill="1" applyBorder="1" applyAlignment="1">
      <alignment horizontal="left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center" vertical="center" wrapText="1"/>
      <protection/>
    </xf>
    <xf numFmtId="1" fontId="15" fillId="0" borderId="10" xfId="33" applyNumberFormat="1" applyFont="1" applyFill="1" applyBorder="1" applyAlignment="1">
      <alignment horizontal="center" vertical="center"/>
      <protection/>
    </xf>
    <xf numFmtId="4" fontId="15" fillId="0" borderId="10" xfId="33" applyNumberFormat="1" applyFont="1" applyFill="1" applyBorder="1" applyAlignment="1">
      <alignment horizontal="right" vertical="center"/>
      <protection/>
    </xf>
    <xf numFmtId="3" fontId="15" fillId="0" borderId="10" xfId="33" applyNumberFormat="1" applyFont="1" applyFill="1" applyBorder="1" applyAlignment="1">
      <alignment horizontal="right" vertical="center"/>
      <protection/>
    </xf>
    <xf numFmtId="14" fontId="15" fillId="0" borderId="10" xfId="33" applyNumberFormat="1" applyFont="1" applyFill="1" applyBorder="1" applyAlignment="1" quotePrefix="1">
      <alignment horizontal="center" vertical="center"/>
      <protection/>
    </xf>
    <xf numFmtId="0" fontId="15" fillId="0" borderId="10" xfId="53" applyFont="1" applyFill="1" applyBorder="1" applyAlignment="1">
      <alignment horizontal="center" vertical="center"/>
      <protection/>
    </xf>
    <xf numFmtId="0" fontId="15" fillId="0" borderId="10" xfId="55" applyFont="1" applyFill="1" applyBorder="1" applyAlignment="1">
      <alignment horizontal="left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53" applyFont="1" applyFill="1" applyBorder="1" applyAlignment="1">
      <alignment horizontal="center" vertical="center"/>
      <protection/>
    </xf>
    <xf numFmtId="1" fontId="17" fillId="0" borderId="10" xfId="33" applyNumberFormat="1" applyFont="1" applyFill="1" applyBorder="1" applyAlignment="1">
      <alignment horizontal="center" vertical="center"/>
      <protection/>
    </xf>
    <xf numFmtId="4" fontId="17" fillId="0" borderId="10" xfId="33" applyNumberFormat="1" applyFont="1" applyFill="1" applyBorder="1" applyAlignment="1">
      <alignment horizontal="right" vertical="center"/>
      <protection/>
    </xf>
    <xf numFmtId="3" fontId="17" fillId="0" borderId="10" xfId="33" applyNumberFormat="1" applyFont="1" applyFill="1" applyBorder="1" applyAlignment="1">
      <alignment horizontal="right" vertical="center"/>
      <protection/>
    </xf>
    <xf numFmtId="14" fontId="17" fillId="0" borderId="10" xfId="33" applyNumberFormat="1" applyFont="1" applyFill="1" applyBorder="1" applyAlignment="1" quotePrefix="1">
      <alignment horizontal="center" vertical="center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0" xfId="53" applyNumberFormat="1" applyFont="1" applyFill="1" applyBorder="1" applyAlignment="1">
      <alignment horizontal="right" vertical="center" wrapText="1"/>
      <protection/>
    </xf>
    <xf numFmtId="3" fontId="18" fillId="0" borderId="10" xfId="53" applyNumberFormat="1" applyFont="1" applyFill="1" applyBorder="1" applyAlignment="1">
      <alignment horizontal="right" vertical="center"/>
      <protection/>
    </xf>
    <xf numFmtId="4" fontId="18" fillId="0" borderId="10" xfId="33" applyNumberFormat="1" applyFont="1" applyFill="1" applyBorder="1" applyAlignment="1">
      <alignment horizontal="right" vertical="center"/>
      <protection/>
    </xf>
    <xf numFmtId="4" fontId="18" fillId="0" borderId="10" xfId="53" applyNumberFormat="1" applyFont="1" applyFill="1" applyBorder="1" applyAlignment="1">
      <alignment horizontal="right" vertical="center"/>
      <protection/>
    </xf>
    <xf numFmtId="4" fontId="15" fillId="0" borderId="10" xfId="53" applyNumberFormat="1" applyFont="1" applyFill="1" applyBorder="1" applyAlignment="1">
      <alignment horizontal="right" vertical="center"/>
      <protection/>
    </xf>
    <xf numFmtId="0" fontId="15" fillId="0" borderId="10" xfId="33" applyFont="1" applyFill="1" applyBorder="1" applyAlignment="1">
      <alignment horizontal="center" vertical="center"/>
      <protection/>
    </xf>
    <xf numFmtId="3" fontId="18" fillId="0" borderId="10" xfId="33" applyNumberFormat="1" applyFont="1" applyFill="1" applyBorder="1" applyAlignment="1">
      <alignment horizontal="right" vertical="center"/>
      <protection/>
    </xf>
    <xf numFmtId="0" fontId="17" fillId="0" borderId="10" xfId="33" applyFont="1" applyFill="1" applyBorder="1" applyAlignment="1">
      <alignment horizontal="left" vertical="center"/>
      <protection/>
    </xf>
    <xf numFmtId="0" fontId="17" fillId="0" borderId="10" xfId="33" applyFont="1" applyFill="1" applyBorder="1" applyAlignment="1">
      <alignment horizontal="center" vertical="center"/>
      <protection/>
    </xf>
    <xf numFmtId="0" fontId="64" fillId="0" borderId="10" xfId="53" applyFont="1" applyBorder="1" applyAlignment="1">
      <alignment horizontal="center" vertical="center" wrapText="1"/>
      <protection/>
    </xf>
    <xf numFmtId="4" fontId="63" fillId="0" borderId="10" xfId="53" applyNumberFormat="1" applyFont="1" applyBorder="1" applyAlignment="1">
      <alignment horizontal="right" vertical="center"/>
      <protection/>
    </xf>
    <xf numFmtId="3" fontId="63" fillId="0" borderId="10" xfId="53" applyNumberFormat="1" applyFont="1" applyBorder="1" applyAlignment="1">
      <alignment horizontal="right" vertical="center"/>
      <protection/>
    </xf>
    <xf numFmtId="0" fontId="2" fillId="0" borderId="10" xfId="33" applyFont="1" applyFill="1" applyBorder="1" applyAlignment="1">
      <alignment horizontal="left" vertical="center" wrapText="1"/>
      <protection/>
    </xf>
    <xf numFmtId="0" fontId="62" fillId="0" borderId="10" xfId="53" applyFont="1" applyBorder="1" applyAlignment="1">
      <alignment horizontal="right" vertical="center"/>
      <protection/>
    </xf>
    <xf numFmtId="4" fontId="19" fillId="0" borderId="10" xfId="53" applyNumberFormat="1" applyFont="1" applyFill="1" applyBorder="1" applyAlignment="1">
      <alignment horizontal="right" vertical="center" wrapText="1"/>
      <protection/>
    </xf>
    <xf numFmtId="4" fontId="19" fillId="0" borderId="10" xfId="53" applyNumberFormat="1" applyFont="1" applyFill="1" applyBorder="1" applyAlignment="1">
      <alignment horizontal="right" vertical="center"/>
      <protection/>
    </xf>
    <xf numFmtId="0" fontId="65" fillId="0" borderId="0" xfId="0" applyFont="1" applyAlignment="1">
      <alignment/>
    </xf>
    <xf numFmtId="4" fontId="15" fillId="0" borderId="10" xfId="53" applyNumberFormat="1" applyFont="1" applyFill="1" applyBorder="1" applyAlignment="1">
      <alignment horizontal="right" vertical="center" wrapText="1"/>
      <protection/>
    </xf>
    <xf numFmtId="4" fontId="21" fillId="0" borderId="10" xfId="53" applyNumberFormat="1" applyFont="1" applyFill="1" applyBorder="1" applyAlignment="1">
      <alignment horizontal="right" vertical="center" wrapText="1"/>
      <protection/>
    </xf>
    <xf numFmtId="4" fontId="22" fillId="0" borderId="10" xfId="33" applyNumberFormat="1" applyFont="1" applyFill="1" applyBorder="1" applyAlignment="1">
      <alignment horizontal="right" vertical="center"/>
      <protection/>
    </xf>
    <xf numFmtId="4" fontId="21" fillId="0" borderId="10" xfId="33" applyNumberFormat="1" applyFont="1" applyFill="1" applyBorder="1" applyAlignment="1">
      <alignment horizontal="right" vertical="center"/>
      <protection/>
    </xf>
    <xf numFmtId="4" fontId="23" fillId="0" borderId="10" xfId="33" applyNumberFormat="1" applyFont="1" applyFill="1" applyBorder="1" applyAlignment="1">
      <alignment horizontal="right" vertical="center"/>
      <protection/>
    </xf>
    <xf numFmtId="4" fontId="66" fillId="0" borderId="10" xfId="53" applyNumberFormat="1" applyFont="1" applyBorder="1" applyAlignment="1">
      <alignment horizontal="right" vertical="center"/>
      <protection/>
    </xf>
    <xf numFmtId="4" fontId="67" fillId="0" borderId="10" xfId="53" applyNumberFormat="1" applyFont="1" applyBorder="1" applyAlignment="1">
      <alignment horizontal="right" vertical="center"/>
      <protection/>
    </xf>
    <xf numFmtId="0" fontId="61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0" xfId="53" applyNumberFormat="1" applyFont="1" applyFill="1" applyBorder="1" applyAlignment="1">
      <alignment horizontal="center" vertical="center" wrapText="1"/>
      <protection/>
    </xf>
    <xf numFmtId="4" fontId="8" fillId="0" borderId="12" xfId="33" applyNumberFormat="1" applyFont="1" applyFill="1" applyBorder="1" applyAlignment="1">
      <alignment horizontal="right" vertical="center"/>
      <protection/>
    </xf>
    <xf numFmtId="4" fontId="2" fillId="0" borderId="10" xfId="53" applyNumberFormat="1" applyFont="1" applyFill="1" applyBorder="1" applyAlignment="1">
      <alignment horizontal="right" vertical="center" wrapText="1"/>
      <protection/>
    </xf>
    <xf numFmtId="3" fontId="2" fillId="0" borderId="10" xfId="53" applyNumberFormat="1" applyFont="1" applyFill="1" applyBorder="1" applyAlignment="1">
      <alignment horizontal="right" vertical="center" wrapText="1"/>
      <protection/>
    </xf>
    <xf numFmtId="4" fontId="2" fillId="0" borderId="12" xfId="33" applyNumberFormat="1" applyFont="1" applyFill="1" applyBorder="1" applyAlignment="1">
      <alignment horizontal="right" vertical="center"/>
      <protection/>
    </xf>
    <xf numFmtId="4" fontId="2" fillId="0" borderId="10" xfId="53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/>
    </xf>
    <xf numFmtId="0" fontId="2" fillId="0" borderId="10" xfId="53" applyFont="1" applyFill="1" applyBorder="1" applyAlignment="1">
      <alignment horizontal="right" vertical="center" wrapText="1"/>
      <protection/>
    </xf>
    <xf numFmtId="0" fontId="2" fillId="0" borderId="10" xfId="53" applyNumberFormat="1" applyFont="1" applyFill="1" applyBorder="1" applyAlignment="1">
      <alignment horizontal="center" wrapText="1"/>
      <protection/>
    </xf>
    <xf numFmtId="1" fontId="2" fillId="0" borderId="10" xfId="33" applyNumberFormat="1" applyFont="1" applyFill="1" applyBorder="1" applyAlignment="1">
      <alignment/>
      <protection/>
    </xf>
    <xf numFmtId="3" fontId="2" fillId="0" borderId="10" xfId="33" applyNumberFormat="1" applyFont="1" applyFill="1" applyBorder="1" applyAlignment="1">
      <alignment horizontal="right"/>
      <protection/>
    </xf>
    <xf numFmtId="0" fontId="2" fillId="0" borderId="10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right" vertical="center" wrapText="1"/>
      <protection/>
    </xf>
    <xf numFmtId="1" fontId="15" fillId="0" borderId="10" xfId="33" applyNumberFormat="1" applyFont="1" applyFill="1" applyBorder="1" applyAlignment="1">
      <alignment vertical="center"/>
      <protection/>
    </xf>
    <xf numFmtId="0" fontId="61" fillId="0" borderId="11" xfId="0" applyFont="1" applyFill="1" applyBorder="1" applyAlignment="1">
      <alignment horizontal="center" vertical="center" textRotation="90" wrapText="1"/>
    </xf>
    <xf numFmtId="0" fontId="61" fillId="0" borderId="13" xfId="0" applyFont="1" applyFill="1" applyBorder="1" applyAlignment="1">
      <alignment horizontal="center" vertical="center" textRotation="90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textRotation="90" wrapText="1"/>
    </xf>
    <xf numFmtId="0" fontId="68" fillId="0" borderId="0" xfId="0" applyFont="1" applyAlignment="1">
      <alignment horizontal="right" vertical="top" wrapText="1"/>
    </xf>
    <xf numFmtId="0" fontId="69" fillId="0" borderId="15" xfId="0" applyFont="1" applyBorder="1" applyAlignment="1">
      <alignment horizontal="center" vertical="top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 textRotation="90"/>
    </xf>
    <xf numFmtId="0" fontId="61" fillId="0" borderId="14" xfId="0" applyFont="1" applyFill="1" applyBorder="1" applyAlignment="1">
      <alignment horizontal="center" vertical="center" textRotation="90"/>
    </xf>
    <xf numFmtId="0" fontId="61" fillId="0" borderId="13" xfId="0" applyFont="1" applyFill="1" applyBorder="1" applyAlignment="1">
      <alignment horizontal="center" vertical="center" textRotation="90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textRotation="90" wrapText="1"/>
    </xf>
    <xf numFmtId="0" fontId="62" fillId="0" borderId="11" xfId="0" applyFont="1" applyBorder="1" applyAlignment="1">
      <alignment horizontal="center" vertical="center" textRotation="90" wrapText="1"/>
    </xf>
    <xf numFmtId="0" fontId="62" fillId="0" borderId="13" xfId="0" applyFont="1" applyBorder="1" applyAlignment="1">
      <alignment horizontal="center" vertical="center" textRotation="90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right" vertical="top" wrapText="1"/>
    </xf>
    <xf numFmtId="0" fontId="61" fillId="0" borderId="16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/>
    </xf>
    <xf numFmtId="0" fontId="69" fillId="0" borderId="1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left"/>
    </xf>
    <xf numFmtId="0" fontId="61" fillId="0" borderId="0" xfId="0" applyFont="1" applyAlignment="1">
      <alignment horizontal="right" vertical="top" wrapText="1"/>
    </xf>
    <xf numFmtId="0" fontId="61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Y40"/>
  <sheetViews>
    <sheetView tabSelected="1" view="pageBreakPreview" zoomScale="85" zoomScaleSheetLayoutView="85" zoomScalePageLayoutView="0" workbookViewId="0" topLeftCell="N1">
      <selection activeCell="O1" sqref="O1:Y1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16.421875" style="0" customWidth="1"/>
    <col min="4" max="4" width="14.140625" style="0" customWidth="1"/>
    <col min="5" max="5" width="18.8515625" style="0" customWidth="1"/>
    <col min="6" max="8" width="6.421875" style="0" customWidth="1"/>
    <col min="9" max="10" width="7.28125" style="0" customWidth="1"/>
    <col min="11" max="11" width="13.00390625" style="0" customWidth="1"/>
    <col min="12" max="13" width="6.28125" style="0" customWidth="1"/>
    <col min="14" max="14" width="10.8515625" style="0" customWidth="1"/>
    <col min="15" max="15" width="10.140625" style="0" customWidth="1"/>
    <col min="16" max="17" width="10.28125" style="0" customWidth="1"/>
    <col min="18" max="18" width="15.28125" style="0" customWidth="1"/>
    <col min="19" max="19" width="14.140625" style="0" customWidth="1"/>
    <col min="20" max="20" width="10.00390625" style="0" customWidth="1"/>
    <col min="21" max="21" width="15.140625" style="0" customWidth="1"/>
    <col min="22" max="22" width="16.421875" style="0" customWidth="1"/>
    <col min="23" max="23" width="13.140625" style="0" customWidth="1"/>
    <col min="24" max="24" width="11.421875" style="0" customWidth="1"/>
    <col min="25" max="25" width="13.00390625" style="0" customWidth="1"/>
  </cols>
  <sheetData>
    <row r="1" spans="15:25" ht="88.5" customHeight="1">
      <c r="O1" s="103" t="s">
        <v>105</v>
      </c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5.75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30" customHeight="1">
      <c r="A3" s="105" t="s">
        <v>24</v>
      </c>
      <c r="B3" s="101" t="s">
        <v>64</v>
      </c>
      <c r="C3" s="101"/>
      <c r="D3" s="101"/>
      <c r="E3" s="101"/>
      <c r="F3" s="101"/>
      <c r="G3" s="101"/>
      <c r="H3" s="101"/>
      <c r="I3" s="108" t="s">
        <v>23</v>
      </c>
      <c r="J3" s="109"/>
      <c r="K3" s="110" t="s">
        <v>22</v>
      </c>
      <c r="L3" s="110" t="s">
        <v>21</v>
      </c>
      <c r="M3" s="110" t="s">
        <v>20</v>
      </c>
      <c r="N3" s="99" t="s">
        <v>19</v>
      </c>
      <c r="O3" s="113" t="s">
        <v>18</v>
      </c>
      <c r="P3" s="114"/>
      <c r="Q3" s="99" t="s">
        <v>17</v>
      </c>
      <c r="R3" s="113" t="s">
        <v>16</v>
      </c>
      <c r="S3" s="115"/>
      <c r="T3" s="115"/>
      <c r="U3" s="115"/>
      <c r="V3" s="114"/>
      <c r="W3" s="99" t="s">
        <v>15</v>
      </c>
      <c r="X3" s="99" t="s">
        <v>14</v>
      </c>
      <c r="Y3" s="99" t="s">
        <v>13</v>
      </c>
    </row>
    <row r="4" spans="1:25" ht="15" customHeight="1">
      <c r="A4" s="106"/>
      <c r="B4" s="99" t="s">
        <v>36</v>
      </c>
      <c r="C4" s="99" t="s">
        <v>63</v>
      </c>
      <c r="D4" s="99" t="s">
        <v>60</v>
      </c>
      <c r="E4" s="99" t="s">
        <v>37</v>
      </c>
      <c r="F4" s="99" t="s">
        <v>38</v>
      </c>
      <c r="G4" s="99" t="s">
        <v>39</v>
      </c>
      <c r="H4" s="99" t="s">
        <v>40</v>
      </c>
      <c r="I4" s="99" t="s">
        <v>12</v>
      </c>
      <c r="J4" s="99" t="s">
        <v>11</v>
      </c>
      <c r="K4" s="111"/>
      <c r="L4" s="111"/>
      <c r="M4" s="111"/>
      <c r="N4" s="102"/>
      <c r="O4" s="99" t="s">
        <v>9</v>
      </c>
      <c r="P4" s="99" t="s">
        <v>10</v>
      </c>
      <c r="Q4" s="102"/>
      <c r="R4" s="99" t="s">
        <v>9</v>
      </c>
      <c r="S4" s="113" t="s">
        <v>8</v>
      </c>
      <c r="T4" s="115"/>
      <c r="U4" s="115"/>
      <c r="V4" s="114"/>
      <c r="W4" s="102"/>
      <c r="X4" s="102"/>
      <c r="Y4" s="102"/>
    </row>
    <row r="5" spans="1:25" ht="137.25" customHeight="1">
      <c r="A5" s="106"/>
      <c r="B5" s="102"/>
      <c r="C5" s="102"/>
      <c r="D5" s="102"/>
      <c r="E5" s="102"/>
      <c r="F5" s="102"/>
      <c r="G5" s="102"/>
      <c r="H5" s="102"/>
      <c r="I5" s="102"/>
      <c r="J5" s="102"/>
      <c r="K5" s="111"/>
      <c r="L5" s="111"/>
      <c r="M5" s="111"/>
      <c r="N5" s="100"/>
      <c r="O5" s="100"/>
      <c r="P5" s="100"/>
      <c r="Q5" s="100"/>
      <c r="R5" s="100"/>
      <c r="S5" s="5" t="s">
        <v>73</v>
      </c>
      <c r="T5" s="5" t="s">
        <v>7</v>
      </c>
      <c r="U5" s="5" t="s">
        <v>6</v>
      </c>
      <c r="V5" s="5" t="s">
        <v>5</v>
      </c>
      <c r="W5" s="100"/>
      <c r="X5" s="100"/>
      <c r="Y5" s="102"/>
    </row>
    <row r="6" spans="1:25" ht="15">
      <c r="A6" s="107"/>
      <c r="B6" s="100"/>
      <c r="C6" s="100"/>
      <c r="D6" s="100"/>
      <c r="E6" s="100"/>
      <c r="F6" s="100"/>
      <c r="G6" s="100"/>
      <c r="H6" s="100"/>
      <c r="I6" s="100"/>
      <c r="J6" s="100"/>
      <c r="K6" s="112"/>
      <c r="L6" s="112"/>
      <c r="M6" s="112"/>
      <c r="N6" s="2" t="s">
        <v>4</v>
      </c>
      <c r="O6" s="2" t="s">
        <v>4</v>
      </c>
      <c r="P6" s="2" t="s">
        <v>4</v>
      </c>
      <c r="Q6" s="2" t="s">
        <v>3</v>
      </c>
      <c r="R6" s="2" t="s">
        <v>2</v>
      </c>
      <c r="S6" s="2" t="s">
        <v>2</v>
      </c>
      <c r="T6" s="2" t="s">
        <v>2</v>
      </c>
      <c r="U6" s="2" t="s">
        <v>2</v>
      </c>
      <c r="V6" s="2" t="s">
        <v>2</v>
      </c>
      <c r="W6" s="2" t="s">
        <v>1</v>
      </c>
      <c r="X6" s="2" t="s">
        <v>1</v>
      </c>
      <c r="Y6" s="100"/>
    </row>
    <row r="7" spans="1:25" ht="14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 ht="15">
      <c r="A8" s="46">
        <v>1</v>
      </c>
      <c r="B8" s="39" t="s">
        <v>74</v>
      </c>
      <c r="C8" s="39" t="s">
        <v>75</v>
      </c>
      <c r="D8" s="83" t="s">
        <v>76</v>
      </c>
      <c r="E8" s="83" t="s">
        <v>83</v>
      </c>
      <c r="F8" s="92">
        <v>10</v>
      </c>
      <c r="G8" s="83"/>
      <c r="H8" s="83"/>
      <c r="I8" s="84">
        <v>1988</v>
      </c>
      <c r="J8" s="84"/>
      <c r="K8" s="93" t="s">
        <v>77</v>
      </c>
      <c r="L8" s="94">
        <v>9</v>
      </c>
      <c r="M8" s="94">
        <v>2</v>
      </c>
      <c r="N8" s="19">
        <v>5280.7</v>
      </c>
      <c r="O8" s="19">
        <v>4136.1</v>
      </c>
      <c r="P8" s="19">
        <v>4136.1</v>
      </c>
      <c r="Q8" s="95">
        <v>208</v>
      </c>
      <c r="R8" s="23">
        <v>4400000</v>
      </c>
      <c r="S8" s="23">
        <v>0</v>
      </c>
      <c r="T8" s="23">
        <v>0</v>
      </c>
      <c r="U8" s="23">
        <v>0</v>
      </c>
      <c r="V8" s="23">
        <v>4400000</v>
      </c>
      <c r="W8" s="23">
        <f>R8/O8</f>
        <v>1063.8040666328181</v>
      </c>
      <c r="X8" s="23">
        <v>11424</v>
      </c>
      <c r="Y8" s="20" t="s">
        <v>95</v>
      </c>
    </row>
    <row r="9" spans="1:25" ht="15">
      <c r="A9" s="46">
        <f>A8+1</f>
        <v>2</v>
      </c>
      <c r="B9" s="39" t="s">
        <v>74</v>
      </c>
      <c r="C9" s="39" t="s">
        <v>75</v>
      </c>
      <c r="D9" s="83" t="s">
        <v>76</v>
      </c>
      <c r="E9" s="83" t="s">
        <v>78</v>
      </c>
      <c r="F9" s="92">
        <v>8</v>
      </c>
      <c r="G9" s="83"/>
      <c r="H9" s="83"/>
      <c r="I9" s="84">
        <v>1988</v>
      </c>
      <c r="J9" s="84"/>
      <c r="K9" s="96" t="s">
        <v>77</v>
      </c>
      <c r="L9" s="94">
        <v>9</v>
      </c>
      <c r="M9" s="94">
        <v>3</v>
      </c>
      <c r="N9" s="19">
        <v>7360.9</v>
      </c>
      <c r="O9" s="19">
        <v>5668</v>
      </c>
      <c r="P9" s="19">
        <v>5668</v>
      </c>
      <c r="Q9" s="95">
        <v>310</v>
      </c>
      <c r="R9" s="23">
        <v>6600000</v>
      </c>
      <c r="S9" s="23">
        <v>0</v>
      </c>
      <c r="T9" s="23">
        <v>0</v>
      </c>
      <c r="U9" s="23">
        <v>0</v>
      </c>
      <c r="V9" s="23">
        <v>6600000</v>
      </c>
      <c r="W9" s="23">
        <f aca="true" t="shared" si="0" ref="W9:W17">R9/O9</f>
        <v>1164.4318983768526</v>
      </c>
      <c r="X9" s="23">
        <v>11424</v>
      </c>
      <c r="Y9" s="20" t="s">
        <v>95</v>
      </c>
    </row>
    <row r="10" spans="1:25" ht="15">
      <c r="A10" s="46">
        <f aca="true" t="shared" si="1" ref="A10:A30">A9+1</f>
        <v>3</v>
      </c>
      <c r="B10" s="39" t="s">
        <v>74</v>
      </c>
      <c r="C10" s="39" t="s">
        <v>75</v>
      </c>
      <c r="D10" s="47" t="s">
        <v>84</v>
      </c>
      <c r="E10" s="39" t="s">
        <v>85</v>
      </c>
      <c r="F10" s="97">
        <v>9</v>
      </c>
      <c r="G10" s="40"/>
      <c r="H10" s="40"/>
      <c r="I10" s="40">
        <v>1977</v>
      </c>
      <c r="J10" s="40"/>
      <c r="K10" s="46" t="s">
        <v>86</v>
      </c>
      <c r="L10" s="98">
        <v>12</v>
      </c>
      <c r="M10" s="98">
        <v>1</v>
      </c>
      <c r="N10" s="43">
        <v>3880.3</v>
      </c>
      <c r="O10" s="43">
        <v>2303.8</v>
      </c>
      <c r="P10" s="43">
        <v>2108.7</v>
      </c>
      <c r="Q10" s="44">
        <v>184</v>
      </c>
      <c r="R10" s="43">
        <v>1453413</v>
      </c>
      <c r="S10" s="43">
        <v>0</v>
      </c>
      <c r="T10" s="43">
        <v>0</v>
      </c>
      <c r="U10" s="43">
        <v>0</v>
      </c>
      <c r="V10" s="43">
        <v>1453413</v>
      </c>
      <c r="W10" s="43">
        <f t="shared" si="0"/>
        <v>630.8763781578261</v>
      </c>
      <c r="X10" s="43">
        <v>11424</v>
      </c>
      <c r="Y10" s="45" t="s">
        <v>95</v>
      </c>
    </row>
    <row r="11" spans="1:25" ht="15">
      <c r="A11" s="46">
        <f t="shared" si="1"/>
        <v>4</v>
      </c>
      <c r="B11" s="39" t="s">
        <v>74</v>
      </c>
      <c r="C11" s="39" t="s">
        <v>75</v>
      </c>
      <c r="D11" s="47" t="s">
        <v>76</v>
      </c>
      <c r="E11" s="39" t="s">
        <v>91</v>
      </c>
      <c r="F11" s="40">
        <v>1</v>
      </c>
      <c r="G11" s="40"/>
      <c r="H11" s="40"/>
      <c r="I11" s="40">
        <v>1960</v>
      </c>
      <c r="J11" s="40"/>
      <c r="K11" s="46" t="s">
        <v>86</v>
      </c>
      <c r="L11" s="42">
        <v>4</v>
      </c>
      <c r="M11" s="42">
        <v>3</v>
      </c>
      <c r="N11" s="43">
        <v>2181.3</v>
      </c>
      <c r="O11" s="43">
        <v>2032.3000000000002</v>
      </c>
      <c r="P11" s="43">
        <v>1456.5000000000002</v>
      </c>
      <c r="Q11" s="44">
        <v>73</v>
      </c>
      <c r="R11" s="43">
        <v>6237880</v>
      </c>
      <c r="S11" s="43">
        <v>0</v>
      </c>
      <c r="T11" s="43">
        <v>0</v>
      </c>
      <c r="U11" s="43">
        <v>0</v>
      </c>
      <c r="V11" s="43">
        <v>6237880</v>
      </c>
      <c r="W11" s="43">
        <f t="shared" si="0"/>
        <v>3069.369679673276</v>
      </c>
      <c r="X11" s="43">
        <v>11424</v>
      </c>
      <c r="Y11" s="45" t="s">
        <v>95</v>
      </c>
    </row>
    <row r="12" spans="1:25" ht="15">
      <c r="A12" s="46">
        <f t="shared" si="1"/>
        <v>5</v>
      </c>
      <c r="B12" s="39" t="s">
        <v>74</v>
      </c>
      <c r="C12" s="39" t="s">
        <v>75</v>
      </c>
      <c r="D12" s="48" t="s">
        <v>76</v>
      </c>
      <c r="E12" s="39" t="s">
        <v>92</v>
      </c>
      <c r="F12" s="40">
        <v>29</v>
      </c>
      <c r="G12" s="40"/>
      <c r="H12" s="40"/>
      <c r="I12" s="40">
        <v>1962</v>
      </c>
      <c r="J12" s="40"/>
      <c r="K12" s="46" t="s">
        <v>86</v>
      </c>
      <c r="L12" s="42">
        <v>4</v>
      </c>
      <c r="M12" s="42">
        <v>4</v>
      </c>
      <c r="N12" s="43">
        <v>2989.5</v>
      </c>
      <c r="O12" s="43">
        <v>2768.7</v>
      </c>
      <c r="P12" s="43">
        <v>2632</v>
      </c>
      <c r="Q12" s="44">
        <v>115</v>
      </c>
      <c r="R12" s="43">
        <v>8549098</v>
      </c>
      <c r="S12" s="43">
        <v>0</v>
      </c>
      <c r="T12" s="43">
        <v>0</v>
      </c>
      <c r="U12" s="43">
        <v>0</v>
      </c>
      <c r="V12" s="43">
        <v>8549098</v>
      </c>
      <c r="W12" s="43">
        <f t="shared" si="0"/>
        <v>3087.7660996135373</v>
      </c>
      <c r="X12" s="43">
        <v>11424</v>
      </c>
      <c r="Y12" s="45" t="s">
        <v>95</v>
      </c>
    </row>
    <row r="13" spans="1:25" ht="15">
      <c r="A13" s="46">
        <f t="shared" si="1"/>
        <v>6</v>
      </c>
      <c r="B13" s="39" t="s">
        <v>74</v>
      </c>
      <c r="C13" s="39" t="s">
        <v>75</v>
      </c>
      <c r="D13" s="39" t="s">
        <v>76</v>
      </c>
      <c r="E13" s="39" t="s">
        <v>93</v>
      </c>
      <c r="F13" s="40">
        <v>2</v>
      </c>
      <c r="G13" s="40"/>
      <c r="H13" s="40" t="s">
        <v>87</v>
      </c>
      <c r="I13" s="40">
        <v>1962</v>
      </c>
      <c r="J13" s="40"/>
      <c r="K13" s="46" t="s">
        <v>86</v>
      </c>
      <c r="L13" s="42">
        <v>4</v>
      </c>
      <c r="M13" s="42">
        <v>4</v>
      </c>
      <c r="N13" s="43">
        <v>2776.2</v>
      </c>
      <c r="O13" s="43">
        <v>2559.4</v>
      </c>
      <c r="P13" s="43">
        <v>2473.6</v>
      </c>
      <c r="Q13" s="44">
        <v>126</v>
      </c>
      <c r="R13" s="43">
        <v>7939121</v>
      </c>
      <c r="S13" s="43">
        <v>0</v>
      </c>
      <c r="T13" s="43">
        <v>0</v>
      </c>
      <c r="U13" s="43">
        <v>0</v>
      </c>
      <c r="V13" s="43">
        <v>7939121</v>
      </c>
      <c r="W13" s="43">
        <f t="shared" si="0"/>
        <v>3101.9461592560756</v>
      </c>
      <c r="X13" s="43">
        <v>11424</v>
      </c>
      <c r="Y13" s="45" t="s">
        <v>95</v>
      </c>
    </row>
    <row r="14" spans="1:25" ht="15">
      <c r="A14" s="46">
        <f t="shared" si="1"/>
        <v>7</v>
      </c>
      <c r="B14" s="39" t="s">
        <v>74</v>
      </c>
      <c r="C14" s="39" t="s">
        <v>75</v>
      </c>
      <c r="D14" s="39" t="s">
        <v>76</v>
      </c>
      <c r="E14" s="39" t="s">
        <v>94</v>
      </c>
      <c r="F14" s="40">
        <v>19</v>
      </c>
      <c r="G14" s="40"/>
      <c r="H14" s="40"/>
      <c r="I14" s="40">
        <v>1963</v>
      </c>
      <c r="J14" s="40"/>
      <c r="K14" s="41" t="s">
        <v>86</v>
      </c>
      <c r="L14" s="42">
        <v>4</v>
      </c>
      <c r="M14" s="42">
        <v>2</v>
      </c>
      <c r="N14" s="43">
        <v>1441.2</v>
      </c>
      <c r="O14" s="43">
        <v>934.6999999999999</v>
      </c>
      <c r="P14" s="43">
        <v>801.3999999999999</v>
      </c>
      <c r="Q14" s="44">
        <v>86</v>
      </c>
      <c r="R14" s="43">
        <v>4894782</v>
      </c>
      <c r="S14" s="43">
        <v>0</v>
      </c>
      <c r="T14" s="43">
        <v>0</v>
      </c>
      <c r="U14" s="43">
        <v>0</v>
      </c>
      <c r="V14" s="43">
        <v>4894782</v>
      </c>
      <c r="W14" s="43">
        <f t="shared" si="0"/>
        <v>5236.7412003851505</v>
      </c>
      <c r="X14" s="43">
        <v>11424</v>
      </c>
      <c r="Y14" s="45" t="s">
        <v>95</v>
      </c>
    </row>
    <row r="15" spans="1:25" ht="15">
      <c r="A15" s="46">
        <f t="shared" si="1"/>
        <v>8</v>
      </c>
      <c r="B15" s="39" t="s">
        <v>74</v>
      </c>
      <c r="C15" s="39" t="s">
        <v>75</v>
      </c>
      <c r="D15" s="47" t="s">
        <v>76</v>
      </c>
      <c r="E15" s="39" t="s">
        <v>78</v>
      </c>
      <c r="F15" s="40">
        <v>34</v>
      </c>
      <c r="G15" s="40"/>
      <c r="H15" s="40"/>
      <c r="I15" s="40">
        <v>1979</v>
      </c>
      <c r="J15" s="40"/>
      <c r="K15" s="41" t="s">
        <v>86</v>
      </c>
      <c r="L15" s="42">
        <v>9</v>
      </c>
      <c r="M15" s="42">
        <v>5</v>
      </c>
      <c r="N15" s="43">
        <v>11687.7</v>
      </c>
      <c r="O15" s="43">
        <v>9988</v>
      </c>
      <c r="P15" s="43">
        <v>9128.1</v>
      </c>
      <c r="Q15" s="44">
        <v>418</v>
      </c>
      <c r="R15" s="43">
        <v>10000000</v>
      </c>
      <c r="S15" s="43">
        <v>0</v>
      </c>
      <c r="T15" s="43">
        <v>0</v>
      </c>
      <c r="U15" s="43">
        <v>0</v>
      </c>
      <c r="V15" s="43">
        <v>10000000</v>
      </c>
      <c r="W15" s="43">
        <f t="shared" si="0"/>
        <v>1001.2014417300761</v>
      </c>
      <c r="X15" s="43">
        <v>11424</v>
      </c>
      <c r="Y15" s="45" t="s">
        <v>95</v>
      </c>
    </row>
    <row r="16" spans="1:25" ht="15">
      <c r="A16" s="46">
        <f t="shared" si="1"/>
        <v>9</v>
      </c>
      <c r="B16" s="39" t="s">
        <v>74</v>
      </c>
      <c r="C16" s="39" t="s">
        <v>75</v>
      </c>
      <c r="D16" s="47" t="s">
        <v>76</v>
      </c>
      <c r="E16" s="39" t="s">
        <v>83</v>
      </c>
      <c r="F16" s="40">
        <v>9</v>
      </c>
      <c r="G16" s="40"/>
      <c r="H16" s="40"/>
      <c r="I16" s="40">
        <v>1981</v>
      </c>
      <c r="J16" s="40"/>
      <c r="K16" s="46" t="s">
        <v>88</v>
      </c>
      <c r="L16" s="42">
        <v>9</v>
      </c>
      <c r="M16" s="42">
        <v>3</v>
      </c>
      <c r="N16" s="43">
        <v>6605.1</v>
      </c>
      <c r="O16" s="43">
        <v>5630.8</v>
      </c>
      <c r="P16" s="43">
        <v>4695.7</v>
      </c>
      <c r="Q16" s="44">
        <v>287</v>
      </c>
      <c r="R16" s="43">
        <v>6000000</v>
      </c>
      <c r="S16" s="43">
        <v>0</v>
      </c>
      <c r="T16" s="43">
        <v>0</v>
      </c>
      <c r="U16" s="43">
        <v>0</v>
      </c>
      <c r="V16" s="43">
        <v>6000000</v>
      </c>
      <c r="W16" s="43">
        <f t="shared" si="0"/>
        <v>1065.5679477161327</v>
      </c>
      <c r="X16" s="43">
        <v>11424</v>
      </c>
      <c r="Y16" s="45" t="s">
        <v>95</v>
      </c>
    </row>
    <row r="17" spans="1:25" ht="15">
      <c r="A17" s="46">
        <f t="shared" si="1"/>
        <v>10</v>
      </c>
      <c r="B17" s="39" t="s">
        <v>74</v>
      </c>
      <c r="C17" s="39" t="s">
        <v>75</v>
      </c>
      <c r="D17" s="47" t="s">
        <v>89</v>
      </c>
      <c r="E17" s="39" t="s">
        <v>90</v>
      </c>
      <c r="F17" s="40">
        <v>77</v>
      </c>
      <c r="G17" s="40"/>
      <c r="H17" s="40"/>
      <c r="I17" s="40">
        <v>1995</v>
      </c>
      <c r="J17" s="40"/>
      <c r="K17" s="41" t="s">
        <v>88</v>
      </c>
      <c r="L17" s="42">
        <v>5</v>
      </c>
      <c r="M17" s="42">
        <v>4</v>
      </c>
      <c r="N17" s="43">
        <v>3467.6</v>
      </c>
      <c r="O17" s="43">
        <v>2984.3</v>
      </c>
      <c r="P17" s="43">
        <v>2984.3</v>
      </c>
      <c r="Q17" s="44">
        <v>129</v>
      </c>
      <c r="R17" s="43">
        <v>2341421</v>
      </c>
      <c r="S17" s="43">
        <v>0</v>
      </c>
      <c r="T17" s="43">
        <v>0</v>
      </c>
      <c r="U17" s="43">
        <v>0</v>
      </c>
      <c r="V17" s="43">
        <v>2341421</v>
      </c>
      <c r="W17" s="43">
        <f t="shared" si="0"/>
        <v>784.5796334148711</v>
      </c>
      <c r="X17" s="43">
        <v>11424</v>
      </c>
      <c r="Y17" s="45" t="s">
        <v>95</v>
      </c>
    </row>
    <row r="18" spans="1:25" ht="15">
      <c r="A18" s="46">
        <f t="shared" si="1"/>
        <v>11</v>
      </c>
      <c r="B18" s="39" t="s">
        <v>74</v>
      </c>
      <c r="C18" s="39" t="s">
        <v>75</v>
      </c>
      <c r="D18" s="48" t="s">
        <v>76</v>
      </c>
      <c r="E18" s="39" t="s">
        <v>97</v>
      </c>
      <c r="F18" s="40">
        <v>13</v>
      </c>
      <c r="G18" s="40"/>
      <c r="H18" s="40"/>
      <c r="I18" s="40">
        <v>1976</v>
      </c>
      <c r="J18" s="40"/>
      <c r="K18" s="46" t="s">
        <v>86</v>
      </c>
      <c r="L18" s="42">
        <v>9</v>
      </c>
      <c r="M18" s="42">
        <v>4</v>
      </c>
      <c r="N18" s="43">
        <v>8237.4</v>
      </c>
      <c r="O18" s="43">
        <v>7523.4</v>
      </c>
      <c r="P18" s="43">
        <v>7523.4</v>
      </c>
      <c r="Q18" s="44">
        <v>144</v>
      </c>
      <c r="R18" s="43">
        <v>6520000</v>
      </c>
      <c r="S18" s="43">
        <v>0</v>
      </c>
      <c r="T18" s="43">
        <v>0</v>
      </c>
      <c r="U18" s="43">
        <v>0</v>
      </c>
      <c r="V18" s="43">
        <v>6520000</v>
      </c>
      <c r="W18" s="43">
        <f>R18/O18</f>
        <v>866.6294494510461</v>
      </c>
      <c r="X18" s="43">
        <v>11424</v>
      </c>
      <c r="Y18" s="45" t="s">
        <v>95</v>
      </c>
    </row>
    <row r="19" spans="1:25" ht="15">
      <c r="A19" s="46">
        <f t="shared" si="1"/>
        <v>12</v>
      </c>
      <c r="B19" s="39" t="s">
        <v>74</v>
      </c>
      <c r="C19" s="39" t="s">
        <v>75</v>
      </c>
      <c r="D19" s="39" t="s">
        <v>76</v>
      </c>
      <c r="E19" s="39" t="s">
        <v>97</v>
      </c>
      <c r="F19" s="40">
        <v>15</v>
      </c>
      <c r="G19" s="40"/>
      <c r="H19" s="40"/>
      <c r="I19" s="40">
        <v>1975</v>
      </c>
      <c r="J19" s="40"/>
      <c r="K19" s="46" t="s">
        <v>86</v>
      </c>
      <c r="L19" s="42">
        <v>9</v>
      </c>
      <c r="M19" s="42">
        <v>4</v>
      </c>
      <c r="N19" s="43">
        <v>8197.8</v>
      </c>
      <c r="O19" s="43">
        <v>7494.2</v>
      </c>
      <c r="P19" s="43">
        <v>7494.2</v>
      </c>
      <c r="Q19" s="44">
        <v>144</v>
      </c>
      <c r="R19" s="43">
        <v>6520000</v>
      </c>
      <c r="S19" s="43">
        <v>0</v>
      </c>
      <c r="T19" s="43">
        <v>0</v>
      </c>
      <c r="U19" s="43">
        <v>0</v>
      </c>
      <c r="V19" s="43">
        <v>6520000</v>
      </c>
      <c r="W19" s="43">
        <f>R19/O19</f>
        <v>870.0061380801153</v>
      </c>
      <c r="X19" s="43">
        <v>11424</v>
      </c>
      <c r="Y19" s="45" t="s">
        <v>95</v>
      </c>
    </row>
    <row r="20" spans="1:25" ht="15">
      <c r="A20" s="46">
        <f t="shared" si="1"/>
        <v>13</v>
      </c>
      <c r="B20" s="39" t="s">
        <v>74</v>
      </c>
      <c r="C20" s="39" t="s">
        <v>75</v>
      </c>
      <c r="D20" s="39" t="s">
        <v>76</v>
      </c>
      <c r="E20" s="39" t="s">
        <v>98</v>
      </c>
      <c r="F20" s="40">
        <v>18</v>
      </c>
      <c r="G20" s="40"/>
      <c r="H20" s="40"/>
      <c r="I20" s="40">
        <v>1974</v>
      </c>
      <c r="J20" s="40"/>
      <c r="K20" s="41" t="s">
        <v>86</v>
      </c>
      <c r="L20" s="42">
        <v>5</v>
      </c>
      <c r="M20" s="42">
        <v>6</v>
      </c>
      <c r="N20" s="43">
        <v>4624.8</v>
      </c>
      <c r="O20" s="43">
        <v>4148.7</v>
      </c>
      <c r="P20" s="43">
        <v>4054.4</v>
      </c>
      <c r="Q20" s="44">
        <v>145</v>
      </c>
      <c r="R20" s="43">
        <v>3334000</v>
      </c>
      <c r="S20" s="43">
        <v>0</v>
      </c>
      <c r="T20" s="43">
        <v>0</v>
      </c>
      <c r="U20" s="43">
        <v>0</v>
      </c>
      <c r="V20" s="43">
        <v>3334000</v>
      </c>
      <c r="W20" s="43">
        <f aca="true" t="shared" si="2" ref="W20:W30">R20/O20</f>
        <v>803.6252320003857</v>
      </c>
      <c r="X20" s="43">
        <v>11424</v>
      </c>
      <c r="Y20" s="45" t="s">
        <v>95</v>
      </c>
    </row>
    <row r="21" spans="1:25" ht="15">
      <c r="A21" s="46">
        <f t="shared" si="1"/>
        <v>14</v>
      </c>
      <c r="B21" s="39" t="s">
        <v>74</v>
      </c>
      <c r="C21" s="39" t="s">
        <v>75</v>
      </c>
      <c r="D21" s="39" t="s">
        <v>89</v>
      </c>
      <c r="E21" s="39" t="s">
        <v>90</v>
      </c>
      <c r="F21" s="40">
        <v>82</v>
      </c>
      <c r="G21" s="40"/>
      <c r="H21" s="40"/>
      <c r="I21" s="40">
        <v>1981</v>
      </c>
      <c r="J21" s="40"/>
      <c r="K21" s="46" t="s">
        <v>86</v>
      </c>
      <c r="L21" s="42">
        <v>12</v>
      </c>
      <c r="M21" s="42">
        <v>1</v>
      </c>
      <c r="N21" s="43">
        <v>4981.2</v>
      </c>
      <c r="O21" s="43">
        <v>4417</v>
      </c>
      <c r="P21" s="43">
        <v>4031.9</v>
      </c>
      <c r="Q21" s="44">
        <v>167</v>
      </c>
      <c r="R21" s="43">
        <v>2210981</v>
      </c>
      <c r="S21" s="43">
        <v>0</v>
      </c>
      <c r="T21" s="43">
        <v>0</v>
      </c>
      <c r="U21" s="43">
        <v>0</v>
      </c>
      <c r="V21" s="43">
        <v>2210981</v>
      </c>
      <c r="W21" s="43">
        <f t="shared" si="2"/>
        <v>500.5616934570976</v>
      </c>
      <c r="X21" s="43">
        <v>11424</v>
      </c>
      <c r="Y21" s="45" t="s">
        <v>95</v>
      </c>
    </row>
    <row r="22" spans="1:25" ht="15">
      <c r="A22" s="46">
        <f t="shared" si="1"/>
        <v>15</v>
      </c>
      <c r="B22" s="39" t="s">
        <v>74</v>
      </c>
      <c r="C22" s="39" t="s">
        <v>75</v>
      </c>
      <c r="D22" s="39" t="s">
        <v>76</v>
      </c>
      <c r="E22" s="39" t="s">
        <v>99</v>
      </c>
      <c r="F22" s="40">
        <v>43</v>
      </c>
      <c r="G22" s="40"/>
      <c r="H22" s="40"/>
      <c r="I22" s="40">
        <v>1983</v>
      </c>
      <c r="J22" s="40"/>
      <c r="K22" s="46" t="s">
        <v>88</v>
      </c>
      <c r="L22" s="42">
        <v>9</v>
      </c>
      <c r="M22" s="42">
        <v>3</v>
      </c>
      <c r="N22" s="43">
        <v>7102.8</v>
      </c>
      <c r="O22" s="43">
        <v>6174</v>
      </c>
      <c r="P22" s="43">
        <v>5792.2</v>
      </c>
      <c r="Q22" s="44">
        <v>249</v>
      </c>
      <c r="R22" s="43">
        <v>6000000</v>
      </c>
      <c r="S22" s="43">
        <v>0</v>
      </c>
      <c r="T22" s="43">
        <v>0</v>
      </c>
      <c r="U22" s="43">
        <v>0</v>
      </c>
      <c r="V22" s="43">
        <v>6000000</v>
      </c>
      <c r="W22" s="43">
        <f t="shared" si="2"/>
        <v>971.8172983479105</v>
      </c>
      <c r="X22" s="43">
        <v>11424</v>
      </c>
      <c r="Y22" s="45" t="s">
        <v>95</v>
      </c>
    </row>
    <row r="23" spans="1:25" ht="15">
      <c r="A23" s="46">
        <f t="shared" si="1"/>
        <v>16</v>
      </c>
      <c r="B23" s="39" t="s">
        <v>74</v>
      </c>
      <c r="C23" s="39" t="s">
        <v>75</v>
      </c>
      <c r="D23" s="39" t="s">
        <v>76</v>
      </c>
      <c r="E23" s="39" t="s">
        <v>99</v>
      </c>
      <c r="F23" s="40">
        <v>23</v>
      </c>
      <c r="G23" s="40"/>
      <c r="H23" s="40"/>
      <c r="I23" s="40">
        <v>1983</v>
      </c>
      <c r="J23" s="40"/>
      <c r="K23" s="41" t="s">
        <v>88</v>
      </c>
      <c r="L23" s="42">
        <v>9</v>
      </c>
      <c r="M23" s="42">
        <v>5</v>
      </c>
      <c r="N23" s="43">
        <v>10523.4</v>
      </c>
      <c r="O23" s="43">
        <v>9049.5</v>
      </c>
      <c r="P23" s="43">
        <v>8525.5</v>
      </c>
      <c r="Q23" s="44">
        <v>349</v>
      </c>
      <c r="R23" s="43">
        <v>6000000</v>
      </c>
      <c r="S23" s="43">
        <v>0</v>
      </c>
      <c r="T23" s="43">
        <v>0</v>
      </c>
      <c r="U23" s="43">
        <v>0</v>
      </c>
      <c r="V23" s="43">
        <v>6000000</v>
      </c>
      <c r="W23" s="43">
        <f t="shared" si="2"/>
        <v>663.0200563567048</v>
      </c>
      <c r="X23" s="43">
        <v>11424</v>
      </c>
      <c r="Y23" s="45" t="s">
        <v>95</v>
      </c>
    </row>
    <row r="24" spans="1:25" ht="15">
      <c r="A24" s="46">
        <f t="shared" si="1"/>
        <v>17</v>
      </c>
      <c r="B24" s="39" t="s">
        <v>74</v>
      </c>
      <c r="C24" s="39" t="s">
        <v>75</v>
      </c>
      <c r="D24" s="39" t="s">
        <v>76</v>
      </c>
      <c r="E24" s="39" t="s">
        <v>100</v>
      </c>
      <c r="F24" s="40" t="s">
        <v>101</v>
      </c>
      <c r="G24" s="40"/>
      <c r="H24" s="40"/>
      <c r="I24" s="40">
        <v>1939</v>
      </c>
      <c r="J24" s="40"/>
      <c r="K24" s="46" t="s">
        <v>86</v>
      </c>
      <c r="L24" s="42">
        <v>2</v>
      </c>
      <c r="M24" s="42">
        <v>2</v>
      </c>
      <c r="N24" s="43">
        <v>477.2</v>
      </c>
      <c r="O24" s="43">
        <v>445.6</v>
      </c>
      <c r="P24" s="43">
        <v>221.4</v>
      </c>
      <c r="Q24" s="44">
        <v>35</v>
      </c>
      <c r="R24" s="43">
        <v>1812360</v>
      </c>
      <c r="S24" s="43">
        <v>0</v>
      </c>
      <c r="T24" s="43">
        <v>0</v>
      </c>
      <c r="U24" s="43">
        <v>0</v>
      </c>
      <c r="V24" s="43">
        <v>1812360</v>
      </c>
      <c r="W24" s="43">
        <f t="shared" si="2"/>
        <v>4067.235188509874</v>
      </c>
      <c r="X24" s="43">
        <v>11424</v>
      </c>
      <c r="Y24" s="45" t="s">
        <v>95</v>
      </c>
    </row>
    <row r="25" spans="1:25" ht="15">
      <c r="A25" s="46">
        <f t="shared" si="1"/>
        <v>18</v>
      </c>
      <c r="B25" s="39" t="s">
        <v>74</v>
      </c>
      <c r="C25" s="39" t="s">
        <v>75</v>
      </c>
      <c r="D25" s="39" t="s">
        <v>76</v>
      </c>
      <c r="E25" s="39" t="s">
        <v>102</v>
      </c>
      <c r="F25" s="40" t="s">
        <v>103</v>
      </c>
      <c r="G25" s="40"/>
      <c r="H25" s="40"/>
      <c r="I25" s="40">
        <v>1950</v>
      </c>
      <c r="J25" s="40"/>
      <c r="K25" s="41" t="s">
        <v>86</v>
      </c>
      <c r="L25" s="42">
        <v>3</v>
      </c>
      <c r="M25" s="42">
        <v>2</v>
      </c>
      <c r="N25" s="43">
        <v>1282</v>
      </c>
      <c r="O25" s="43">
        <v>1171.8</v>
      </c>
      <c r="P25" s="43">
        <v>1171.8</v>
      </c>
      <c r="Q25" s="44">
        <v>34</v>
      </c>
      <c r="R25" s="43">
        <v>3026880</v>
      </c>
      <c r="S25" s="43">
        <v>0</v>
      </c>
      <c r="T25" s="43">
        <v>0</v>
      </c>
      <c r="U25" s="43">
        <v>0</v>
      </c>
      <c r="V25" s="43">
        <v>3026880</v>
      </c>
      <c r="W25" s="43">
        <f t="shared" si="2"/>
        <v>2583.1029185867897</v>
      </c>
      <c r="X25" s="43">
        <v>11424</v>
      </c>
      <c r="Y25" s="45" t="s">
        <v>95</v>
      </c>
    </row>
    <row r="26" spans="1:25" ht="15">
      <c r="A26" s="46">
        <f t="shared" si="1"/>
        <v>19</v>
      </c>
      <c r="B26" s="39" t="s">
        <v>74</v>
      </c>
      <c r="C26" s="39" t="s">
        <v>75</v>
      </c>
      <c r="D26" s="39" t="s">
        <v>84</v>
      </c>
      <c r="E26" s="39" t="s">
        <v>85</v>
      </c>
      <c r="F26" s="40">
        <v>12</v>
      </c>
      <c r="G26" s="40"/>
      <c r="H26" s="40"/>
      <c r="I26" s="40">
        <v>1989</v>
      </c>
      <c r="J26" s="40"/>
      <c r="K26" s="41" t="s">
        <v>104</v>
      </c>
      <c r="L26" s="42">
        <v>9</v>
      </c>
      <c r="M26" s="42">
        <v>3</v>
      </c>
      <c r="N26" s="43">
        <v>7807.1</v>
      </c>
      <c r="O26" s="43">
        <v>6440.8</v>
      </c>
      <c r="P26" s="43">
        <v>6136.6</v>
      </c>
      <c r="Q26" s="44">
        <v>285</v>
      </c>
      <c r="R26" s="43">
        <v>6000000</v>
      </c>
      <c r="S26" s="43">
        <v>0</v>
      </c>
      <c r="T26" s="43">
        <v>0</v>
      </c>
      <c r="U26" s="43">
        <v>0</v>
      </c>
      <c r="V26" s="43">
        <v>6000000</v>
      </c>
      <c r="W26" s="43">
        <f t="shared" si="2"/>
        <v>931.561296733325</v>
      </c>
      <c r="X26" s="43">
        <v>11424</v>
      </c>
      <c r="Y26" s="45" t="s">
        <v>95</v>
      </c>
    </row>
    <row r="27" spans="1:25" ht="15">
      <c r="A27" s="46">
        <f t="shared" si="1"/>
        <v>20</v>
      </c>
      <c r="B27" s="39" t="s">
        <v>74</v>
      </c>
      <c r="C27" s="39" t="s">
        <v>75</v>
      </c>
      <c r="D27" s="39" t="s">
        <v>84</v>
      </c>
      <c r="E27" s="39" t="s">
        <v>99</v>
      </c>
      <c r="F27" s="40">
        <v>51</v>
      </c>
      <c r="G27" s="40"/>
      <c r="H27" s="40"/>
      <c r="I27" s="40">
        <v>1985</v>
      </c>
      <c r="J27" s="40"/>
      <c r="K27" s="46" t="s">
        <v>104</v>
      </c>
      <c r="L27" s="42">
        <v>9</v>
      </c>
      <c r="M27" s="42">
        <v>3</v>
      </c>
      <c r="N27" s="43">
        <v>7204.8</v>
      </c>
      <c r="O27" s="43">
        <v>6254.4</v>
      </c>
      <c r="P27" s="43">
        <v>5939.3</v>
      </c>
      <c r="Q27" s="44">
        <v>311</v>
      </c>
      <c r="R27" s="43">
        <v>6000000</v>
      </c>
      <c r="S27" s="43">
        <v>0</v>
      </c>
      <c r="T27" s="43">
        <v>0</v>
      </c>
      <c r="U27" s="43">
        <v>0</v>
      </c>
      <c r="V27" s="43">
        <v>6000000</v>
      </c>
      <c r="W27" s="43">
        <f t="shared" si="2"/>
        <v>959.3246354566386</v>
      </c>
      <c r="X27" s="43">
        <v>11424</v>
      </c>
      <c r="Y27" s="45" t="s">
        <v>95</v>
      </c>
    </row>
    <row r="28" spans="1:25" ht="15">
      <c r="A28" s="46">
        <f t="shared" si="1"/>
        <v>21</v>
      </c>
      <c r="B28" s="39" t="s">
        <v>74</v>
      </c>
      <c r="C28" s="39" t="s">
        <v>75</v>
      </c>
      <c r="D28" s="39" t="s">
        <v>84</v>
      </c>
      <c r="E28" s="39" t="s">
        <v>93</v>
      </c>
      <c r="F28" s="40">
        <v>27</v>
      </c>
      <c r="G28" s="40"/>
      <c r="H28" s="40"/>
      <c r="I28" s="40">
        <v>1986</v>
      </c>
      <c r="J28" s="40"/>
      <c r="K28" s="46" t="s">
        <v>86</v>
      </c>
      <c r="L28" s="42">
        <v>9</v>
      </c>
      <c r="M28" s="42">
        <v>2</v>
      </c>
      <c r="N28" s="43">
        <v>9713</v>
      </c>
      <c r="O28" s="43">
        <v>6608.2</v>
      </c>
      <c r="P28" s="43">
        <v>5603.9</v>
      </c>
      <c r="Q28" s="44">
        <v>510</v>
      </c>
      <c r="R28" s="43">
        <v>4000000</v>
      </c>
      <c r="S28" s="43">
        <v>0</v>
      </c>
      <c r="T28" s="43">
        <v>0</v>
      </c>
      <c r="U28" s="43">
        <v>0</v>
      </c>
      <c r="V28" s="43">
        <v>4000000</v>
      </c>
      <c r="W28" s="43">
        <f t="shared" si="2"/>
        <v>605.3085560364395</v>
      </c>
      <c r="X28" s="43">
        <v>11424</v>
      </c>
      <c r="Y28" s="45" t="s">
        <v>95</v>
      </c>
    </row>
    <row r="29" spans="1:25" ht="15">
      <c r="A29" s="46">
        <f t="shared" si="1"/>
        <v>22</v>
      </c>
      <c r="B29" s="39" t="s">
        <v>74</v>
      </c>
      <c r="C29" s="39" t="s">
        <v>75</v>
      </c>
      <c r="D29" s="39" t="s">
        <v>60</v>
      </c>
      <c r="E29" s="39" t="s">
        <v>93</v>
      </c>
      <c r="F29" s="40">
        <v>40</v>
      </c>
      <c r="G29" s="40"/>
      <c r="H29" s="40"/>
      <c r="I29" s="40">
        <v>1989</v>
      </c>
      <c r="J29" s="40"/>
      <c r="K29" s="41" t="s">
        <v>104</v>
      </c>
      <c r="L29" s="42">
        <v>9</v>
      </c>
      <c r="M29" s="42">
        <v>1</v>
      </c>
      <c r="N29" s="43">
        <v>7899.2</v>
      </c>
      <c r="O29" s="43">
        <v>5542.3</v>
      </c>
      <c r="P29" s="43">
        <v>4854.8</v>
      </c>
      <c r="Q29" s="44">
        <v>334</v>
      </c>
      <c r="R29" s="43">
        <v>2000000</v>
      </c>
      <c r="S29" s="43">
        <v>0</v>
      </c>
      <c r="T29" s="43">
        <v>0</v>
      </c>
      <c r="U29" s="43">
        <v>0</v>
      </c>
      <c r="V29" s="43">
        <v>2000000</v>
      </c>
      <c r="W29" s="43">
        <f t="shared" si="2"/>
        <v>360.8610143803114</v>
      </c>
      <c r="X29" s="43">
        <v>11424</v>
      </c>
      <c r="Y29" s="45" t="s">
        <v>95</v>
      </c>
    </row>
    <row r="30" spans="1:25" ht="15">
      <c r="A30" s="46">
        <f t="shared" si="1"/>
        <v>23</v>
      </c>
      <c r="B30" s="39" t="s">
        <v>74</v>
      </c>
      <c r="C30" s="39" t="s">
        <v>75</v>
      </c>
      <c r="D30" s="39" t="s">
        <v>89</v>
      </c>
      <c r="E30" s="39" t="s">
        <v>96</v>
      </c>
      <c r="F30" s="40">
        <v>99</v>
      </c>
      <c r="G30" s="40"/>
      <c r="H30" s="40"/>
      <c r="I30" s="40">
        <v>1973</v>
      </c>
      <c r="J30" s="40"/>
      <c r="K30" s="46" t="s">
        <v>86</v>
      </c>
      <c r="L30" s="42">
        <v>9</v>
      </c>
      <c r="M30" s="42">
        <v>6</v>
      </c>
      <c r="N30" s="43">
        <v>10133.8</v>
      </c>
      <c r="O30" s="43">
        <v>9877.6</v>
      </c>
      <c r="P30" s="43">
        <v>9425.6</v>
      </c>
      <c r="Q30" s="44">
        <v>476</v>
      </c>
      <c r="R30" s="43">
        <v>2347948</v>
      </c>
      <c r="S30" s="43">
        <v>0</v>
      </c>
      <c r="T30" s="43">
        <v>0</v>
      </c>
      <c r="U30" s="43">
        <v>0</v>
      </c>
      <c r="V30" s="43">
        <v>2347948</v>
      </c>
      <c r="W30" s="43">
        <f t="shared" si="2"/>
        <v>237.70430063983153</v>
      </c>
      <c r="X30" s="43">
        <v>11424</v>
      </c>
      <c r="Y30" s="45" t="s">
        <v>95</v>
      </c>
    </row>
    <row r="31" spans="1:25" ht="15">
      <c r="A31" s="49" t="s">
        <v>79</v>
      </c>
      <c r="B31" s="49"/>
      <c r="C31" s="49"/>
      <c r="D31" s="49"/>
      <c r="E31" s="49"/>
      <c r="F31" s="50"/>
      <c r="G31" s="50"/>
      <c r="H31" s="50"/>
      <c r="I31" s="51" t="s">
        <v>0</v>
      </c>
      <c r="J31" s="51" t="s">
        <v>0</v>
      </c>
      <c r="K31" s="51" t="s">
        <v>0</v>
      </c>
      <c r="L31" s="52" t="s">
        <v>0</v>
      </c>
      <c r="M31" s="52">
        <f aca="true" t="shared" si="3" ref="M31:T31">SUM(M8:M30)</f>
        <v>73</v>
      </c>
      <c r="N31" s="53">
        <f t="shared" si="3"/>
        <v>135855</v>
      </c>
      <c r="O31" s="53">
        <f t="shared" si="3"/>
        <v>114153.6</v>
      </c>
      <c r="P31" s="53">
        <f t="shared" si="3"/>
        <v>106859.40000000001</v>
      </c>
      <c r="Q31" s="54">
        <f t="shared" si="3"/>
        <v>5119</v>
      </c>
      <c r="R31" s="53">
        <f t="shared" si="3"/>
        <v>114187884</v>
      </c>
      <c r="S31" s="53">
        <f t="shared" si="3"/>
        <v>0</v>
      </c>
      <c r="T31" s="53">
        <f t="shared" si="3"/>
        <v>0</v>
      </c>
      <c r="U31" s="53">
        <v>0</v>
      </c>
      <c r="V31" s="53">
        <f>SUM(V8:V30)</f>
        <v>114187884</v>
      </c>
      <c r="W31" s="53">
        <f>R31/O31</f>
        <v>1000.3003321840047</v>
      </c>
      <c r="X31" s="53">
        <v>11424</v>
      </c>
      <c r="Y31" s="55" t="s">
        <v>0</v>
      </c>
    </row>
    <row r="32" spans="1:25" ht="15">
      <c r="A32" s="25"/>
      <c r="B32" s="26"/>
      <c r="C32" s="27"/>
      <c r="D32" s="27"/>
      <c r="E32" s="28"/>
      <c r="F32" s="29"/>
      <c r="G32" s="30"/>
      <c r="H32" s="31"/>
      <c r="I32" s="30"/>
      <c r="J32" s="32"/>
      <c r="K32" s="32"/>
      <c r="L32" s="32"/>
      <c r="M32" s="32"/>
      <c r="N32" s="33"/>
      <c r="O32" s="34"/>
      <c r="P32" s="34"/>
      <c r="Q32" s="35"/>
      <c r="R32" s="36"/>
      <c r="S32" s="36"/>
      <c r="T32" s="36"/>
      <c r="U32" s="36"/>
      <c r="V32" s="36"/>
      <c r="W32" s="37"/>
      <c r="X32" s="38"/>
      <c r="Y32" s="20"/>
    </row>
    <row r="33" spans="1:25" ht="9.75" customHeight="1">
      <c r="A33" s="18"/>
      <c r="B33" s="18"/>
      <c r="C33" s="18"/>
      <c r="D33" s="18"/>
      <c r="E33" s="82"/>
      <c r="F33" s="82"/>
      <c r="G33" s="82"/>
      <c r="H33" s="4"/>
      <c r="I33" s="3"/>
      <c r="J33" s="1"/>
      <c r="K33" s="1"/>
      <c r="L33" s="1"/>
      <c r="M33" s="1"/>
      <c r="N33" s="1"/>
      <c r="O33" s="1"/>
      <c r="P33" s="1"/>
      <c r="Q33" s="82"/>
      <c r="R33" s="82"/>
      <c r="S33" s="23"/>
      <c r="T33" s="1"/>
      <c r="U33" s="1"/>
      <c r="V33" s="1"/>
      <c r="W33" s="1"/>
      <c r="X33" s="82"/>
      <c r="Y33" s="1"/>
    </row>
    <row r="34" spans="1:25" ht="14.25" hidden="1">
      <c r="A34" s="18"/>
      <c r="B34" s="18"/>
      <c r="C34" s="18"/>
      <c r="D34" s="18"/>
      <c r="E34" s="82"/>
      <c r="F34" s="82"/>
      <c r="G34" s="82"/>
      <c r="H34" s="4"/>
      <c r="I34" s="3"/>
      <c r="J34" s="1"/>
      <c r="K34" s="1"/>
      <c r="L34" s="1"/>
      <c r="M34" s="1"/>
      <c r="N34" s="1"/>
      <c r="O34" s="1"/>
      <c r="P34" s="1"/>
      <c r="Q34" s="82"/>
      <c r="R34" s="82"/>
      <c r="S34" s="1"/>
      <c r="T34" s="1"/>
      <c r="U34" s="1"/>
      <c r="V34" s="1"/>
      <c r="W34" s="1"/>
      <c r="X34" s="82"/>
      <c r="Y34" s="1"/>
    </row>
    <row r="35" spans="1:25" ht="14.25" hidden="1">
      <c r="A35" s="18"/>
      <c r="B35" s="18"/>
      <c r="C35" s="18"/>
      <c r="D35" s="18"/>
      <c r="E35" s="82"/>
      <c r="F35" s="82"/>
      <c r="G35" s="82"/>
      <c r="H35" s="4"/>
      <c r="I35" s="3"/>
      <c r="J35" s="1"/>
      <c r="K35" s="1"/>
      <c r="L35" s="1"/>
      <c r="M35" s="1"/>
      <c r="N35" s="1"/>
      <c r="O35" s="1"/>
      <c r="P35" s="1"/>
      <c r="Q35" s="82"/>
      <c r="R35" s="82"/>
      <c r="S35" s="1"/>
      <c r="T35" s="1"/>
      <c r="U35" s="1"/>
      <c r="V35" s="1"/>
      <c r="W35" s="1"/>
      <c r="X35" s="82"/>
      <c r="Y35" s="1"/>
    </row>
    <row r="36" spans="1:25" ht="14.25" hidden="1">
      <c r="A36" s="18"/>
      <c r="B36" s="18"/>
      <c r="C36" s="18"/>
      <c r="D36" s="18"/>
      <c r="E36" s="82"/>
      <c r="F36" s="82"/>
      <c r="G36" s="82"/>
      <c r="H36" s="4"/>
      <c r="I36" s="3"/>
      <c r="J36" s="1"/>
      <c r="K36" s="1"/>
      <c r="L36" s="1"/>
      <c r="M36" s="1"/>
      <c r="N36" s="1"/>
      <c r="O36" s="1"/>
      <c r="P36" s="1"/>
      <c r="Q36" s="82"/>
      <c r="R36" s="82"/>
      <c r="S36" s="1"/>
      <c r="T36" s="1"/>
      <c r="U36" s="1"/>
      <c r="V36" s="1"/>
      <c r="W36" s="1"/>
      <c r="X36" s="82"/>
      <c r="Y36" s="1"/>
    </row>
    <row r="37" spans="1:25" ht="14.25" hidden="1">
      <c r="A37" s="18"/>
      <c r="B37" s="18"/>
      <c r="C37" s="18"/>
      <c r="D37" s="18"/>
      <c r="E37" s="82"/>
      <c r="F37" s="82"/>
      <c r="G37" s="82"/>
      <c r="H37" s="4"/>
      <c r="I37" s="3"/>
      <c r="J37" s="1"/>
      <c r="K37" s="1"/>
      <c r="L37" s="1"/>
      <c r="M37" s="1"/>
      <c r="N37" s="1"/>
      <c r="O37" s="1"/>
      <c r="P37" s="1"/>
      <c r="Q37" s="82"/>
      <c r="R37" s="82"/>
      <c r="S37" s="1"/>
      <c r="T37" s="1"/>
      <c r="U37" s="1"/>
      <c r="V37" s="1"/>
      <c r="W37" s="1"/>
      <c r="X37" s="82"/>
      <c r="Y37" s="1"/>
    </row>
    <row r="38" spans="1:25" ht="14.25" hidden="1">
      <c r="A38" s="18"/>
      <c r="B38" s="18"/>
      <c r="C38" s="18"/>
      <c r="D38" s="18"/>
      <c r="E38" s="82"/>
      <c r="F38" s="82"/>
      <c r="G38" s="82"/>
      <c r="H38" s="4"/>
      <c r="I38" s="3"/>
      <c r="J38" s="1"/>
      <c r="K38" s="1"/>
      <c r="L38" s="1"/>
      <c r="M38" s="1"/>
      <c r="N38" s="1"/>
      <c r="O38" s="1"/>
      <c r="P38" s="1"/>
      <c r="Q38" s="82"/>
      <c r="R38" s="82"/>
      <c r="S38" s="1"/>
      <c r="T38" s="1"/>
      <c r="U38" s="1"/>
      <c r="V38" s="1"/>
      <c r="W38" s="1"/>
      <c r="X38" s="82"/>
      <c r="Y38" s="1"/>
    </row>
    <row r="39" spans="1:25" ht="14.25" hidden="1">
      <c r="A39" s="18"/>
      <c r="B39" s="18"/>
      <c r="C39" s="18"/>
      <c r="D39" s="18"/>
      <c r="E39" s="18"/>
      <c r="F39" s="18"/>
      <c r="G39" s="18"/>
      <c r="H39" s="4"/>
      <c r="I39" s="3"/>
      <c r="J39" s="1"/>
      <c r="K39" s="1"/>
      <c r="L39" s="1"/>
      <c r="M39" s="1"/>
      <c r="N39" s="1"/>
      <c r="O39" s="1"/>
      <c r="P39" s="1"/>
      <c r="Q39" s="18"/>
      <c r="R39" s="18"/>
      <c r="S39" s="1"/>
      <c r="T39" s="1"/>
      <c r="U39" s="1"/>
      <c r="V39" s="1"/>
      <c r="W39" s="1"/>
      <c r="X39" s="18"/>
      <c r="Y39" s="1"/>
    </row>
    <row r="40" spans="1:25" ht="14.25" hidden="1">
      <c r="A40" s="18"/>
      <c r="B40" s="18"/>
      <c r="C40" s="18"/>
      <c r="D40" s="18"/>
      <c r="E40" s="18"/>
      <c r="F40" s="18"/>
      <c r="G40" s="18"/>
      <c r="H40" s="4"/>
      <c r="I40" s="3"/>
      <c r="J40" s="1"/>
      <c r="K40" s="1"/>
      <c r="L40" s="1"/>
      <c r="M40" s="1"/>
      <c r="N40" s="1"/>
      <c r="O40" s="1"/>
      <c r="P40" s="1"/>
      <c r="Q40" s="18"/>
      <c r="R40" s="18"/>
      <c r="S40" s="1"/>
      <c r="T40" s="1"/>
      <c r="U40" s="1"/>
      <c r="V40" s="1"/>
      <c r="W40" s="1"/>
      <c r="X40" s="18"/>
      <c r="Y40" s="1"/>
    </row>
    <row r="42" ht="47.25" customHeight="1"/>
  </sheetData>
  <sheetProtection/>
  <mergeCells count="28"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Y3:Y6"/>
    <mergeCell ref="R3:V3"/>
    <mergeCell ref="F4:F6"/>
    <mergeCell ref="O4:O5"/>
    <mergeCell ref="P4:P5"/>
    <mergeCell ref="R4:R5"/>
    <mergeCell ref="B3:H3"/>
    <mergeCell ref="H4:H6"/>
    <mergeCell ref="G4:G6"/>
    <mergeCell ref="Q3:Q5"/>
    <mergeCell ref="E4:E6"/>
    <mergeCell ref="D4:D6"/>
    <mergeCell ref="C4:C6"/>
    <mergeCell ref="I4:I6"/>
    <mergeCell ref="J4:J6"/>
  </mergeCells>
  <printOptions horizontalCentered="1"/>
  <pageMargins left="0.31496062992125984" right="0.31496062992125984" top="0.5511811023622047" bottom="0.35433070866141736" header="0.31496062992125984" footer="0.31496062992125984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R40"/>
  <sheetViews>
    <sheetView view="pageBreakPreview" zoomScale="70" zoomScaleSheetLayoutView="70" zoomScalePageLayoutView="0" workbookViewId="0" topLeftCell="R1">
      <selection activeCell="A2" sqref="A2:AR2"/>
    </sheetView>
  </sheetViews>
  <sheetFormatPr defaultColWidth="9.140625" defaultRowHeight="15"/>
  <cols>
    <col min="1" max="1" width="5.28125" style="0" customWidth="1"/>
    <col min="2" max="2" width="9.140625" style="14" customWidth="1"/>
    <col min="3" max="3" width="16.00390625" style="0" customWidth="1"/>
    <col min="4" max="4" width="11.8515625" style="0" customWidth="1"/>
    <col min="5" max="5" width="18.57421875" style="0" customWidth="1"/>
    <col min="6" max="8" width="4.00390625" style="0" customWidth="1"/>
    <col min="9" max="9" width="15.140625" style="0" customWidth="1"/>
    <col min="10" max="10" width="13.421875" style="0" customWidth="1"/>
    <col min="11" max="11" width="13.140625" style="0" customWidth="1"/>
    <col min="12" max="12" width="11.28125" style="0" customWidth="1"/>
    <col min="13" max="13" width="14.7109375" style="0" customWidth="1"/>
    <col min="14" max="14" width="4.7109375" style="0" bestFit="1" customWidth="1"/>
    <col min="15" max="15" width="10.421875" style="0" customWidth="1"/>
    <col min="16" max="16" width="5.00390625" style="0" customWidth="1"/>
    <col min="17" max="17" width="14.421875" style="0" customWidth="1"/>
    <col min="18" max="18" width="9.28125" style="0" customWidth="1"/>
    <col min="19" max="19" width="12.7109375" style="0" bestFit="1" customWidth="1"/>
    <col min="20" max="20" width="6.57421875" style="0" customWidth="1"/>
    <col min="21" max="21" width="5.28125" style="0" customWidth="1"/>
    <col min="22" max="22" width="6.7109375" style="0" customWidth="1"/>
    <col min="23" max="24" width="11.7109375" style="0" bestFit="1" customWidth="1"/>
    <col min="25" max="25" width="6.140625" style="0" bestFit="1" customWidth="1"/>
    <col min="26" max="26" width="5.00390625" style="0" customWidth="1"/>
    <col min="27" max="27" width="5.00390625" style="0" bestFit="1" customWidth="1"/>
    <col min="28" max="28" width="4.7109375" style="0" bestFit="1" customWidth="1"/>
    <col min="29" max="29" width="5.00390625" style="0" bestFit="1" customWidth="1"/>
    <col min="30" max="30" width="4.7109375" style="0" bestFit="1" customWidth="1"/>
    <col min="31" max="31" width="5.00390625" style="0" customWidth="1"/>
    <col min="32" max="33" width="4.7109375" style="0" bestFit="1" customWidth="1"/>
    <col min="34" max="34" width="9.140625" style="0" bestFit="1" customWidth="1"/>
    <col min="35" max="36" width="4.7109375" style="0" bestFit="1" customWidth="1"/>
    <col min="37" max="37" width="10.7109375" style="0" customWidth="1"/>
    <col min="38" max="41" width="4.7109375" style="0" bestFit="1" customWidth="1"/>
    <col min="42" max="42" width="7.28125" style="0" customWidth="1"/>
    <col min="43" max="43" width="3.28125" style="0" customWidth="1"/>
    <col min="44" max="44" width="10.57421875" style="0" customWidth="1"/>
  </cols>
  <sheetData>
    <row r="1" spans="9:44" ht="92.25" customHeight="1">
      <c r="I1" s="74"/>
      <c r="AB1" s="123" t="s">
        <v>107</v>
      </c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</row>
    <row r="2" spans="1:44" ht="36" customHeight="1">
      <c r="A2" s="128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</row>
    <row r="3" spans="1:44" ht="34.5" customHeight="1">
      <c r="A3" s="119" t="s">
        <v>29</v>
      </c>
      <c r="B3" s="101" t="s">
        <v>64</v>
      </c>
      <c r="C3" s="101"/>
      <c r="D3" s="101"/>
      <c r="E3" s="101"/>
      <c r="F3" s="101"/>
      <c r="G3" s="101"/>
      <c r="H3" s="101"/>
      <c r="I3" s="119" t="s">
        <v>28</v>
      </c>
      <c r="J3" s="122" t="s">
        <v>46</v>
      </c>
      <c r="K3" s="122"/>
      <c r="L3" s="122"/>
      <c r="M3" s="122"/>
      <c r="N3" s="122"/>
      <c r="O3" s="122"/>
      <c r="P3" s="116" t="s">
        <v>52</v>
      </c>
      <c r="Q3" s="116"/>
      <c r="R3" s="116" t="s">
        <v>53</v>
      </c>
      <c r="S3" s="116"/>
      <c r="T3" s="116" t="s">
        <v>54</v>
      </c>
      <c r="U3" s="116"/>
      <c r="V3" s="116" t="s">
        <v>55</v>
      </c>
      <c r="W3" s="116"/>
      <c r="X3" s="117" t="s">
        <v>66</v>
      </c>
      <c r="Y3" s="116" t="s">
        <v>56</v>
      </c>
      <c r="Z3" s="116"/>
      <c r="AA3" s="116" t="s">
        <v>57</v>
      </c>
      <c r="AB3" s="116"/>
      <c r="AC3" s="116" t="s">
        <v>67</v>
      </c>
      <c r="AD3" s="116"/>
      <c r="AE3" s="116" t="s">
        <v>68</v>
      </c>
      <c r="AF3" s="116"/>
      <c r="AG3" s="124" t="s">
        <v>58</v>
      </c>
      <c r="AH3" s="125"/>
      <c r="AI3" s="125"/>
      <c r="AJ3" s="125"/>
      <c r="AK3" s="125"/>
      <c r="AL3" s="125"/>
      <c r="AM3" s="125"/>
      <c r="AN3" s="125"/>
      <c r="AO3" s="125"/>
      <c r="AP3" s="126"/>
      <c r="AQ3" s="116" t="s">
        <v>69</v>
      </c>
      <c r="AR3" s="116" t="s">
        <v>70</v>
      </c>
    </row>
    <row r="4" spans="1:44" ht="144" customHeight="1">
      <c r="A4" s="120"/>
      <c r="B4" s="99" t="s">
        <v>36</v>
      </c>
      <c r="C4" s="99" t="s">
        <v>63</v>
      </c>
      <c r="D4" s="99" t="s">
        <v>60</v>
      </c>
      <c r="E4" s="99" t="s">
        <v>37</v>
      </c>
      <c r="F4" s="99" t="s">
        <v>38</v>
      </c>
      <c r="G4" s="99" t="s">
        <v>39</v>
      </c>
      <c r="H4" s="99" t="s">
        <v>40</v>
      </c>
      <c r="I4" s="120"/>
      <c r="J4" s="17" t="s">
        <v>47</v>
      </c>
      <c r="K4" s="17" t="s">
        <v>48</v>
      </c>
      <c r="L4" s="17" t="s">
        <v>49</v>
      </c>
      <c r="M4" s="17" t="s">
        <v>50</v>
      </c>
      <c r="N4" s="17" t="s">
        <v>51</v>
      </c>
      <c r="O4" s="17" t="s">
        <v>59</v>
      </c>
      <c r="P4" s="116"/>
      <c r="Q4" s="116"/>
      <c r="R4" s="116"/>
      <c r="S4" s="116"/>
      <c r="T4" s="116"/>
      <c r="U4" s="116"/>
      <c r="V4" s="116"/>
      <c r="W4" s="116"/>
      <c r="X4" s="118"/>
      <c r="Y4" s="116"/>
      <c r="Z4" s="116"/>
      <c r="AA4" s="116"/>
      <c r="AB4" s="116"/>
      <c r="AC4" s="116"/>
      <c r="AD4" s="116"/>
      <c r="AE4" s="116"/>
      <c r="AF4" s="116"/>
      <c r="AG4" s="116" t="s">
        <v>41</v>
      </c>
      <c r="AH4" s="116"/>
      <c r="AI4" s="116" t="s">
        <v>42</v>
      </c>
      <c r="AJ4" s="116"/>
      <c r="AK4" s="116" t="s">
        <v>43</v>
      </c>
      <c r="AL4" s="116"/>
      <c r="AM4" s="116" t="s">
        <v>44</v>
      </c>
      <c r="AN4" s="116"/>
      <c r="AO4" s="116" t="s">
        <v>45</v>
      </c>
      <c r="AP4" s="116"/>
      <c r="AQ4" s="116"/>
      <c r="AR4" s="116"/>
    </row>
    <row r="5" spans="1:44" ht="25.5">
      <c r="A5" s="121"/>
      <c r="B5" s="100"/>
      <c r="C5" s="100"/>
      <c r="D5" s="100"/>
      <c r="E5" s="100"/>
      <c r="F5" s="100"/>
      <c r="G5" s="100"/>
      <c r="H5" s="100"/>
      <c r="I5" s="10" t="s">
        <v>2</v>
      </c>
      <c r="J5" s="10" t="s">
        <v>2</v>
      </c>
      <c r="K5" s="10" t="s">
        <v>2</v>
      </c>
      <c r="L5" s="10" t="s">
        <v>2</v>
      </c>
      <c r="M5" s="10" t="s">
        <v>2</v>
      </c>
      <c r="N5" s="10" t="s">
        <v>2</v>
      </c>
      <c r="O5" s="10" t="s">
        <v>2</v>
      </c>
      <c r="P5" s="10" t="s">
        <v>27</v>
      </c>
      <c r="Q5" s="10" t="s">
        <v>2</v>
      </c>
      <c r="R5" s="10" t="s">
        <v>26</v>
      </c>
      <c r="S5" s="10" t="s">
        <v>2</v>
      </c>
      <c r="T5" s="10" t="s">
        <v>26</v>
      </c>
      <c r="U5" s="10" t="s">
        <v>2</v>
      </c>
      <c r="V5" s="10" t="s">
        <v>26</v>
      </c>
      <c r="W5" s="10" t="s">
        <v>2</v>
      </c>
      <c r="X5" s="15" t="s">
        <v>2</v>
      </c>
      <c r="Y5" s="10" t="s">
        <v>25</v>
      </c>
      <c r="Z5" s="10" t="s">
        <v>2</v>
      </c>
      <c r="AA5" s="10" t="s">
        <v>26</v>
      </c>
      <c r="AB5" s="10" t="s">
        <v>2</v>
      </c>
      <c r="AC5" s="10" t="s">
        <v>26</v>
      </c>
      <c r="AD5" s="10" t="s">
        <v>2</v>
      </c>
      <c r="AE5" s="10" t="s">
        <v>27</v>
      </c>
      <c r="AF5" s="10" t="s">
        <v>2</v>
      </c>
      <c r="AG5" s="10" t="s">
        <v>27</v>
      </c>
      <c r="AH5" s="10" t="s">
        <v>2</v>
      </c>
      <c r="AI5" s="10" t="s">
        <v>27</v>
      </c>
      <c r="AJ5" s="10" t="s">
        <v>2</v>
      </c>
      <c r="AK5" s="10" t="s">
        <v>27</v>
      </c>
      <c r="AL5" s="10" t="s">
        <v>2</v>
      </c>
      <c r="AM5" s="10" t="s">
        <v>27</v>
      </c>
      <c r="AN5" s="10" t="s">
        <v>2</v>
      </c>
      <c r="AO5" s="10" t="s">
        <v>27</v>
      </c>
      <c r="AP5" s="10" t="s">
        <v>2</v>
      </c>
      <c r="AQ5" s="10" t="s">
        <v>2</v>
      </c>
      <c r="AR5" s="10" t="s">
        <v>2</v>
      </c>
    </row>
    <row r="6" spans="1:4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7">
        <v>22</v>
      </c>
      <c r="W6" s="7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7">
        <v>32</v>
      </c>
      <c r="AG6" s="7">
        <v>33</v>
      </c>
      <c r="AH6" s="7">
        <v>34</v>
      </c>
      <c r="AI6" s="7">
        <v>35</v>
      </c>
      <c r="AJ6" s="7">
        <v>36</v>
      </c>
      <c r="AK6" s="7">
        <v>37</v>
      </c>
      <c r="AL6" s="7">
        <v>38</v>
      </c>
      <c r="AM6" s="7">
        <v>39</v>
      </c>
      <c r="AN6" s="7">
        <v>40</v>
      </c>
      <c r="AO6" s="7">
        <v>41</v>
      </c>
      <c r="AP6" s="7">
        <v>42</v>
      </c>
      <c r="AQ6" s="7">
        <v>43</v>
      </c>
      <c r="AR6" s="7">
        <v>44</v>
      </c>
    </row>
    <row r="7" spans="1:44" ht="15.75">
      <c r="A7" s="46">
        <v>1</v>
      </c>
      <c r="B7" s="39" t="s">
        <v>74</v>
      </c>
      <c r="C7" s="39" t="s">
        <v>75</v>
      </c>
      <c r="D7" s="83" t="s">
        <v>76</v>
      </c>
      <c r="E7" s="83" t="s">
        <v>83</v>
      </c>
      <c r="F7" s="84">
        <v>10</v>
      </c>
      <c r="G7" s="85"/>
      <c r="H7" s="85"/>
      <c r="I7" s="86">
        <v>4400000</v>
      </c>
      <c r="J7" s="87"/>
      <c r="K7" s="87"/>
      <c r="L7" s="87"/>
      <c r="M7" s="87"/>
      <c r="N7" s="87"/>
      <c r="O7" s="87"/>
      <c r="P7" s="88">
        <v>2</v>
      </c>
      <c r="Q7" s="87">
        <v>4400000</v>
      </c>
      <c r="R7" s="89"/>
      <c r="S7" s="89"/>
      <c r="T7" s="87"/>
      <c r="U7" s="87"/>
      <c r="V7" s="89"/>
      <c r="W7" s="89"/>
      <c r="X7" s="89"/>
      <c r="Y7" s="90"/>
      <c r="Z7" s="90"/>
      <c r="AA7" s="90"/>
      <c r="AB7" s="90"/>
      <c r="AC7" s="89"/>
      <c r="AD7" s="89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</row>
    <row r="8" spans="1:44" ht="15.75">
      <c r="A8" s="91">
        <f>A7+1</f>
        <v>2</v>
      </c>
      <c r="B8" s="39" t="s">
        <v>74</v>
      </c>
      <c r="C8" s="39" t="s">
        <v>75</v>
      </c>
      <c r="D8" s="83" t="s">
        <v>76</v>
      </c>
      <c r="E8" s="83" t="s">
        <v>78</v>
      </c>
      <c r="F8" s="84">
        <v>8</v>
      </c>
      <c r="G8" s="85"/>
      <c r="H8" s="85"/>
      <c r="I8" s="86">
        <v>6600000</v>
      </c>
      <c r="J8" s="87"/>
      <c r="K8" s="87"/>
      <c r="L8" s="87"/>
      <c r="M8" s="87"/>
      <c r="N8" s="87"/>
      <c r="O8" s="87"/>
      <c r="P8" s="88">
        <v>3</v>
      </c>
      <c r="Q8" s="87">
        <v>6600000</v>
      </c>
      <c r="R8" s="89"/>
      <c r="S8" s="89"/>
      <c r="T8" s="87"/>
      <c r="U8" s="87"/>
      <c r="V8" s="89"/>
      <c r="W8" s="89"/>
      <c r="X8" s="89"/>
      <c r="Y8" s="90"/>
      <c r="Z8" s="90"/>
      <c r="AA8" s="90"/>
      <c r="AB8" s="90"/>
      <c r="AC8" s="89"/>
      <c r="AD8" s="89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</row>
    <row r="9" spans="1:44" ht="15.75">
      <c r="A9" s="91">
        <f aca="true" t="shared" si="0" ref="A9:A29">A8+1</f>
        <v>3</v>
      </c>
      <c r="B9" s="39" t="s">
        <v>74</v>
      </c>
      <c r="C9" s="39" t="s">
        <v>75</v>
      </c>
      <c r="D9" s="39" t="s">
        <v>76</v>
      </c>
      <c r="E9" s="39" t="s">
        <v>85</v>
      </c>
      <c r="F9" s="40">
        <v>9</v>
      </c>
      <c r="G9" s="56"/>
      <c r="H9" s="56"/>
      <c r="I9" s="57">
        <v>1453413</v>
      </c>
      <c r="J9" s="58"/>
      <c r="K9" s="58"/>
      <c r="L9" s="58"/>
      <c r="M9" s="58"/>
      <c r="N9" s="58"/>
      <c r="O9" s="58"/>
      <c r="P9" s="59"/>
      <c r="Q9" s="58"/>
      <c r="R9" s="60">
        <v>515.7</v>
      </c>
      <c r="S9" s="60">
        <v>1453413</v>
      </c>
      <c r="T9" s="58"/>
      <c r="U9" s="58"/>
      <c r="V9" s="60"/>
      <c r="W9" s="60"/>
      <c r="X9" s="60"/>
      <c r="Y9" s="61"/>
      <c r="Z9" s="61"/>
      <c r="AA9" s="61"/>
      <c r="AB9" s="61"/>
      <c r="AC9" s="60"/>
      <c r="AD9" s="60"/>
      <c r="AE9" s="59"/>
      <c r="AF9" s="61"/>
      <c r="AG9" s="59"/>
      <c r="AH9" s="61"/>
      <c r="AI9" s="59"/>
      <c r="AJ9" s="61"/>
      <c r="AK9" s="59"/>
      <c r="AL9" s="61"/>
      <c r="AM9" s="59"/>
      <c r="AN9" s="61"/>
      <c r="AO9" s="59"/>
      <c r="AP9" s="61"/>
      <c r="AQ9" s="61"/>
      <c r="AR9" s="62"/>
    </row>
    <row r="10" spans="1:44" ht="15.75">
      <c r="A10" s="91">
        <f t="shared" si="0"/>
        <v>4</v>
      </c>
      <c r="B10" s="39" t="s">
        <v>74</v>
      </c>
      <c r="C10" s="39" t="s">
        <v>75</v>
      </c>
      <c r="D10" s="39" t="s">
        <v>76</v>
      </c>
      <c r="E10" s="39" t="s">
        <v>91</v>
      </c>
      <c r="F10" s="40">
        <v>1</v>
      </c>
      <c r="G10" s="56"/>
      <c r="H10" s="56"/>
      <c r="I10" s="57">
        <f>J10+L10+M10+O10</f>
        <v>6237880</v>
      </c>
      <c r="J10" s="58">
        <v>1170520</v>
      </c>
      <c r="K10" s="58"/>
      <c r="L10" s="72">
        <v>1170520</v>
      </c>
      <c r="M10" s="58">
        <v>2917768</v>
      </c>
      <c r="N10" s="58"/>
      <c r="O10" s="75">
        <v>979072</v>
      </c>
      <c r="P10" s="59"/>
      <c r="Q10" s="58"/>
      <c r="R10" s="60"/>
      <c r="S10" s="60"/>
      <c r="T10" s="58"/>
      <c r="U10" s="58"/>
      <c r="V10" s="60"/>
      <c r="W10" s="60"/>
      <c r="X10" s="60"/>
      <c r="Y10" s="61"/>
      <c r="Z10" s="61"/>
      <c r="AA10" s="61"/>
      <c r="AB10" s="61"/>
      <c r="AC10" s="60"/>
      <c r="AD10" s="60"/>
      <c r="AE10" s="59"/>
      <c r="AF10" s="61"/>
      <c r="AG10" s="59"/>
      <c r="AH10" s="61"/>
      <c r="AI10" s="59"/>
      <c r="AJ10" s="61"/>
      <c r="AK10" s="59"/>
      <c r="AL10" s="61"/>
      <c r="AM10" s="59"/>
      <c r="AN10" s="61"/>
      <c r="AO10" s="59"/>
      <c r="AP10" s="61"/>
      <c r="AQ10" s="62"/>
      <c r="AR10" s="62"/>
    </row>
    <row r="11" spans="1:44" ht="15.75">
      <c r="A11" s="91">
        <f t="shared" si="0"/>
        <v>5</v>
      </c>
      <c r="B11" s="39" t="s">
        <v>74</v>
      </c>
      <c r="C11" s="39" t="s">
        <v>75</v>
      </c>
      <c r="D11" s="39" t="s">
        <v>76</v>
      </c>
      <c r="E11" s="39" t="s">
        <v>92</v>
      </c>
      <c r="F11" s="40">
        <v>29</v>
      </c>
      <c r="G11" s="56"/>
      <c r="H11" s="56"/>
      <c r="I11" s="57">
        <f>J11+L11+M11+O11</f>
        <v>8549098</v>
      </c>
      <c r="J11" s="58">
        <v>1604214</v>
      </c>
      <c r="K11" s="58"/>
      <c r="L11" s="72">
        <v>1604214</v>
      </c>
      <c r="M11" s="58">
        <v>3998839</v>
      </c>
      <c r="N11" s="58"/>
      <c r="O11" s="76">
        <v>1341831</v>
      </c>
      <c r="P11" s="59"/>
      <c r="Q11" s="58"/>
      <c r="R11" s="60"/>
      <c r="S11" s="60"/>
      <c r="T11" s="58"/>
      <c r="U11" s="58"/>
      <c r="V11" s="60"/>
      <c r="W11" s="60"/>
      <c r="X11" s="60"/>
      <c r="Y11" s="61"/>
      <c r="Z11" s="61"/>
      <c r="AA11" s="61"/>
      <c r="AB11" s="61"/>
      <c r="AC11" s="60"/>
      <c r="AD11" s="60"/>
      <c r="AE11" s="59"/>
      <c r="AF11" s="61"/>
      <c r="AG11" s="59"/>
      <c r="AH11" s="61"/>
      <c r="AI11" s="59"/>
      <c r="AJ11" s="61"/>
      <c r="AK11" s="59"/>
      <c r="AL11" s="61"/>
      <c r="AM11" s="59"/>
      <c r="AN11" s="61"/>
      <c r="AO11" s="59"/>
      <c r="AP11" s="61"/>
      <c r="AQ11" s="62"/>
      <c r="AR11" s="62"/>
    </row>
    <row r="12" spans="1:44" ht="15.75">
      <c r="A12" s="91">
        <f t="shared" si="0"/>
        <v>6</v>
      </c>
      <c r="B12" s="39" t="s">
        <v>74</v>
      </c>
      <c r="C12" s="39" t="s">
        <v>75</v>
      </c>
      <c r="D12" s="39" t="s">
        <v>76</v>
      </c>
      <c r="E12" s="39" t="s">
        <v>93</v>
      </c>
      <c r="F12" s="40">
        <v>2</v>
      </c>
      <c r="G12" s="56"/>
      <c r="H12" s="56" t="s">
        <v>87</v>
      </c>
      <c r="I12" s="57">
        <f>J12+L12+M12+O12</f>
        <v>7939121</v>
      </c>
      <c r="J12" s="58">
        <v>1489753</v>
      </c>
      <c r="K12" s="58"/>
      <c r="L12" s="72">
        <v>1489753</v>
      </c>
      <c r="M12" s="58">
        <v>3713523</v>
      </c>
      <c r="N12" s="58"/>
      <c r="O12" s="76">
        <v>1246092</v>
      </c>
      <c r="P12" s="59"/>
      <c r="Q12" s="58"/>
      <c r="R12" s="60"/>
      <c r="S12" s="60"/>
      <c r="T12" s="58"/>
      <c r="U12" s="58"/>
      <c r="V12" s="60"/>
      <c r="W12" s="60"/>
      <c r="X12" s="60"/>
      <c r="Y12" s="61"/>
      <c r="Z12" s="61"/>
      <c r="AA12" s="61"/>
      <c r="AB12" s="61"/>
      <c r="AC12" s="60"/>
      <c r="AD12" s="60"/>
      <c r="AE12" s="59"/>
      <c r="AF12" s="61"/>
      <c r="AG12" s="59"/>
      <c r="AH12" s="61"/>
      <c r="AI12" s="59"/>
      <c r="AJ12" s="61"/>
      <c r="AK12" s="59"/>
      <c r="AL12" s="61"/>
      <c r="AM12" s="59"/>
      <c r="AN12" s="61"/>
      <c r="AO12" s="59"/>
      <c r="AP12" s="61"/>
      <c r="AQ12" s="62"/>
      <c r="AR12" s="62"/>
    </row>
    <row r="13" spans="1:44" ht="17.25" customHeight="1">
      <c r="A13" s="91">
        <f t="shared" si="0"/>
        <v>7</v>
      </c>
      <c r="B13" s="39" t="s">
        <v>74</v>
      </c>
      <c r="C13" s="39" t="s">
        <v>75</v>
      </c>
      <c r="D13" s="39" t="s">
        <v>76</v>
      </c>
      <c r="E13" s="39" t="s">
        <v>94</v>
      </c>
      <c r="F13" s="40">
        <v>19</v>
      </c>
      <c r="G13" s="56"/>
      <c r="H13" s="56"/>
      <c r="I13" s="57">
        <v>4894782</v>
      </c>
      <c r="J13" s="58">
        <v>773371</v>
      </c>
      <c r="K13" s="58">
        <v>773371</v>
      </c>
      <c r="L13" s="72">
        <v>773371</v>
      </c>
      <c r="M13" s="58">
        <v>1927789</v>
      </c>
      <c r="N13" s="58"/>
      <c r="O13" s="75">
        <v>646880</v>
      </c>
      <c r="P13" s="59"/>
      <c r="Q13" s="58"/>
      <c r="R13" s="60"/>
      <c r="S13" s="60"/>
      <c r="T13" s="58"/>
      <c r="U13" s="58"/>
      <c r="V13" s="60"/>
      <c r="W13" s="60"/>
      <c r="X13" s="60"/>
      <c r="Y13" s="61"/>
      <c r="Z13" s="61"/>
      <c r="AA13" s="61"/>
      <c r="AB13" s="61"/>
      <c r="AC13" s="60"/>
      <c r="AD13" s="60"/>
      <c r="AE13" s="59"/>
      <c r="AF13" s="61"/>
      <c r="AG13" s="59"/>
      <c r="AH13" s="61"/>
      <c r="AI13" s="59"/>
      <c r="AJ13" s="61"/>
      <c r="AK13" s="59"/>
      <c r="AL13" s="61"/>
      <c r="AM13" s="59"/>
      <c r="AN13" s="61"/>
      <c r="AO13" s="59"/>
      <c r="AP13" s="61"/>
      <c r="AQ13" s="62"/>
      <c r="AR13" s="62"/>
    </row>
    <row r="14" spans="1:44" ht="15.75">
      <c r="A14" s="91">
        <f t="shared" si="0"/>
        <v>8</v>
      </c>
      <c r="B14" s="39" t="s">
        <v>74</v>
      </c>
      <c r="C14" s="39" t="s">
        <v>75</v>
      </c>
      <c r="D14" s="39" t="s">
        <v>76</v>
      </c>
      <c r="E14" s="39" t="s">
        <v>78</v>
      </c>
      <c r="F14" s="40">
        <v>34</v>
      </c>
      <c r="G14" s="56"/>
      <c r="H14" s="56"/>
      <c r="I14" s="57">
        <v>10000000</v>
      </c>
      <c r="J14" s="58"/>
      <c r="K14" s="58"/>
      <c r="L14" s="58"/>
      <c r="M14" s="58"/>
      <c r="N14" s="58"/>
      <c r="O14" s="58"/>
      <c r="P14" s="59">
        <v>5</v>
      </c>
      <c r="Q14" s="58">
        <v>10000000</v>
      </c>
      <c r="R14" s="60"/>
      <c r="S14" s="60"/>
      <c r="T14" s="58"/>
      <c r="U14" s="58"/>
      <c r="V14" s="60"/>
      <c r="W14" s="60"/>
      <c r="X14" s="60"/>
      <c r="Y14" s="61"/>
      <c r="Z14" s="61"/>
      <c r="AA14" s="61"/>
      <c r="AB14" s="61"/>
      <c r="AC14" s="60"/>
      <c r="AD14" s="60"/>
      <c r="AE14" s="59"/>
      <c r="AF14" s="61"/>
      <c r="AG14" s="59"/>
      <c r="AH14" s="61"/>
      <c r="AI14" s="59"/>
      <c r="AJ14" s="61"/>
      <c r="AK14" s="59"/>
      <c r="AL14" s="61"/>
      <c r="AM14" s="59"/>
      <c r="AN14" s="61"/>
      <c r="AO14" s="59"/>
      <c r="AP14" s="61"/>
      <c r="AQ14" s="61"/>
      <c r="AR14" s="62"/>
    </row>
    <row r="15" spans="1:44" ht="15.75">
      <c r="A15" s="91">
        <f t="shared" si="0"/>
        <v>9</v>
      </c>
      <c r="B15" s="39" t="s">
        <v>74</v>
      </c>
      <c r="C15" s="39" t="s">
        <v>75</v>
      </c>
      <c r="D15" s="39" t="s">
        <v>76</v>
      </c>
      <c r="E15" s="39" t="s">
        <v>83</v>
      </c>
      <c r="F15" s="40">
        <v>9</v>
      </c>
      <c r="G15" s="56"/>
      <c r="H15" s="56"/>
      <c r="I15" s="57">
        <v>6000000</v>
      </c>
      <c r="J15" s="58"/>
      <c r="K15" s="58"/>
      <c r="L15" s="58"/>
      <c r="M15" s="58"/>
      <c r="N15" s="58"/>
      <c r="O15" s="58"/>
      <c r="P15" s="59">
        <v>3</v>
      </c>
      <c r="Q15" s="58">
        <v>6000000</v>
      </c>
      <c r="R15" s="60"/>
      <c r="S15" s="60"/>
      <c r="T15" s="58"/>
      <c r="U15" s="58"/>
      <c r="V15" s="60"/>
      <c r="W15" s="60"/>
      <c r="X15" s="60"/>
      <c r="Y15" s="61"/>
      <c r="Z15" s="61"/>
      <c r="AA15" s="61"/>
      <c r="AB15" s="61"/>
      <c r="AC15" s="60"/>
      <c r="AD15" s="60"/>
      <c r="AE15" s="59"/>
      <c r="AF15" s="61"/>
      <c r="AG15" s="59"/>
      <c r="AH15" s="61"/>
      <c r="AI15" s="59"/>
      <c r="AJ15" s="61"/>
      <c r="AK15" s="59"/>
      <c r="AL15" s="61"/>
      <c r="AM15" s="59"/>
      <c r="AN15" s="61"/>
      <c r="AO15" s="59"/>
      <c r="AP15" s="61"/>
      <c r="AQ15" s="61"/>
      <c r="AR15" s="62"/>
    </row>
    <row r="16" spans="1:44" ht="15.75">
      <c r="A16" s="91">
        <f t="shared" si="0"/>
        <v>10</v>
      </c>
      <c r="B16" s="39" t="s">
        <v>74</v>
      </c>
      <c r="C16" s="39" t="s">
        <v>75</v>
      </c>
      <c r="D16" s="39" t="s">
        <v>89</v>
      </c>
      <c r="E16" s="39" t="s">
        <v>90</v>
      </c>
      <c r="F16" s="40">
        <v>77</v>
      </c>
      <c r="G16" s="56"/>
      <c r="H16" s="56"/>
      <c r="I16" s="57">
        <v>2341421</v>
      </c>
      <c r="J16" s="58"/>
      <c r="K16" s="58"/>
      <c r="L16" s="58"/>
      <c r="M16" s="58"/>
      <c r="N16" s="58"/>
      <c r="O16" s="58"/>
      <c r="P16" s="59"/>
      <c r="Q16" s="58"/>
      <c r="R16" s="60">
        <v>808.1</v>
      </c>
      <c r="S16" s="60">
        <v>2341421</v>
      </c>
      <c r="T16" s="58"/>
      <c r="U16" s="58"/>
      <c r="V16" s="43"/>
      <c r="W16" s="43"/>
      <c r="X16" s="60"/>
      <c r="Y16" s="61"/>
      <c r="Z16" s="61"/>
      <c r="AA16" s="61"/>
      <c r="AB16" s="61"/>
      <c r="AC16" s="60"/>
      <c r="AD16" s="60"/>
      <c r="AE16" s="59"/>
      <c r="AF16" s="61"/>
      <c r="AG16" s="59"/>
      <c r="AH16" s="61"/>
      <c r="AI16" s="59"/>
      <c r="AJ16" s="61"/>
      <c r="AK16" s="59"/>
      <c r="AL16" s="61"/>
      <c r="AM16" s="59"/>
      <c r="AN16" s="61"/>
      <c r="AO16" s="59"/>
      <c r="AP16" s="61"/>
      <c r="AQ16" s="62"/>
      <c r="AR16" s="62"/>
    </row>
    <row r="17" spans="1:44" ht="15.75">
      <c r="A17" s="91">
        <f t="shared" si="0"/>
        <v>11</v>
      </c>
      <c r="B17" s="39" t="s">
        <v>74</v>
      </c>
      <c r="C17" s="39" t="s">
        <v>75</v>
      </c>
      <c r="D17" s="39" t="s">
        <v>76</v>
      </c>
      <c r="E17" s="39" t="s">
        <v>97</v>
      </c>
      <c r="F17" s="40">
        <v>13</v>
      </c>
      <c r="G17" s="56"/>
      <c r="H17" s="56"/>
      <c r="I17" s="57">
        <v>6520000</v>
      </c>
      <c r="J17" s="58"/>
      <c r="K17" s="58"/>
      <c r="L17" s="58"/>
      <c r="M17" s="58"/>
      <c r="N17" s="58"/>
      <c r="O17" s="58"/>
      <c r="P17" s="59">
        <v>4</v>
      </c>
      <c r="Q17" s="58">
        <v>6520000</v>
      </c>
      <c r="R17" s="60"/>
      <c r="S17" s="60"/>
      <c r="T17" s="58"/>
      <c r="U17" s="58"/>
      <c r="V17" s="60"/>
      <c r="W17" s="60"/>
      <c r="X17" s="60"/>
      <c r="Y17" s="61"/>
      <c r="Z17" s="61"/>
      <c r="AA17" s="61"/>
      <c r="AB17" s="61"/>
      <c r="AC17" s="60"/>
      <c r="AD17" s="60"/>
      <c r="AE17" s="59"/>
      <c r="AF17" s="61"/>
      <c r="AG17" s="59"/>
      <c r="AH17" s="61"/>
      <c r="AI17" s="59"/>
      <c r="AJ17" s="61"/>
      <c r="AK17" s="59"/>
      <c r="AL17" s="61"/>
      <c r="AM17" s="59"/>
      <c r="AN17" s="61"/>
      <c r="AO17" s="59"/>
      <c r="AP17" s="61"/>
      <c r="AQ17" s="62"/>
      <c r="AR17" s="62"/>
    </row>
    <row r="18" spans="1:44" ht="15.75">
      <c r="A18" s="91">
        <f t="shared" si="0"/>
        <v>12</v>
      </c>
      <c r="B18" s="39" t="s">
        <v>74</v>
      </c>
      <c r="C18" s="39" t="s">
        <v>75</v>
      </c>
      <c r="D18" s="39" t="s">
        <v>76</v>
      </c>
      <c r="E18" s="39" t="s">
        <v>97</v>
      </c>
      <c r="F18" s="40">
        <v>15</v>
      </c>
      <c r="G18" s="56"/>
      <c r="H18" s="56"/>
      <c r="I18" s="57">
        <v>6520000</v>
      </c>
      <c r="J18" s="58"/>
      <c r="K18" s="58"/>
      <c r="L18" s="58"/>
      <c r="M18" s="58"/>
      <c r="N18" s="58"/>
      <c r="O18" s="58"/>
      <c r="P18" s="59">
        <v>4</v>
      </c>
      <c r="Q18" s="58">
        <v>6520000</v>
      </c>
      <c r="R18" s="60"/>
      <c r="S18" s="60"/>
      <c r="T18" s="58"/>
      <c r="U18" s="58"/>
      <c r="V18" s="60"/>
      <c r="W18" s="60"/>
      <c r="X18" s="60"/>
      <c r="Y18" s="61"/>
      <c r="Z18" s="61"/>
      <c r="AA18" s="61"/>
      <c r="AB18" s="61"/>
      <c r="AC18" s="60"/>
      <c r="AD18" s="60"/>
      <c r="AE18" s="59"/>
      <c r="AF18" s="61"/>
      <c r="AG18" s="59"/>
      <c r="AH18" s="61"/>
      <c r="AI18" s="59"/>
      <c r="AJ18" s="61"/>
      <c r="AK18" s="59"/>
      <c r="AL18" s="61"/>
      <c r="AM18" s="59"/>
      <c r="AN18" s="61"/>
      <c r="AO18" s="59"/>
      <c r="AP18" s="61"/>
      <c r="AQ18" s="62"/>
      <c r="AR18" s="62"/>
    </row>
    <row r="19" spans="1:44" ht="15.75">
      <c r="A19" s="91">
        <f t="shared" si="0"/>
        <v>13</v>
      </c>
      <c r="B19" s="39" t="s">
        <v>74</v>
      </c>
      <c r="C19" s="39" t="s">
        <v>75</v>
      </c>
      <c r="D19" s="39" t="s">
        <v>76</v>
      </c>
      <c r="E19" s="39" t="s">
        <v>98</v>
      </c>
      <c r="F19" s="40">
        <v>18</v>
      </c>
      <c r="G19" s="56"/>
      <c r="H19" s="56"/>
      <c r="I19" s="57">
        <v>3334000</v>
      </c>
      <c r="J19" s="58">
        <v>840000</v>
      </c>
      <c r="K19" s="58">
        <v>1240000</v>
      </c>
      <c r="L19" s="58">
        <v>964000</v>
      </c>
      <c r="M19" s="58"/>
      <c r="N19" s="58"/>
      <c r="O19" s="58"/>
      <c r="P19" s="59"/>
      <c r="Q19" s="58"/>
      <c r="R19" s="60"/>
      <c r="S19" s="60"/>
      <c r="T19" s="58"/>
      <c r="U19" s="58"/>
      <c r="V19" s="60"/>
      <c r="W19" s="60"/>
      <c r="X19" s="60"/>
      <c r="Y19" s="61"/>
      <c r="Z19" s="61"/>
      <c r="AA19" s="61"/>
      <c r="AB19" s="61"/>
      <c r="AC19" s="60"/>
      <c r="AD19" s="60"/>
      <c r="AE19" s="59"/>
      <c r="AF19" s="61"/>
      <c r="AG19" s="59">
        <v>1</v>
      </c>
      <c r="AH19" s="73">
        <v>80000</v>
      </c>
      <c r="AI19" s="59">
        <v>1</v>
      </c>
      <c r="AJ19" s="61"/>
      <c r="AK19" s="62">
        <v>210000</v>
      </c>
      <c r="AL19" s="61"/>
      <c r="AM19" s="59"/>
      <c r="AN19" s="61"/>
      <c r="AO19" s="59"/>
      <c r="AP19" s="61"/>
      <c r="AQ19" s="62"/>
      <c r="AR19" s="62"/>
    </row>
    <row r="20" spans="1:44" ht="15.75">
      <c r="A20" s="91">
        <f t="shared" si="0"/>
        <v>14</v>
      </c>
      <c r="B20" s="39" t="s">
        <v>74</v>
      </c>
      <c r="C20" s="39" t="s">
        <v>75</v>
      </c>
      <c r="D20" s="39" t="s">
        <v>89</v>
      </c>
      <c r="E20" s="39" t="s">
        <v>90</v>
      </c>
      <c r="F20" s="40">
        <v>82</v>
      </c>
      <c r="G20" s="56"/>
      <c r="H20" s="56"/>
      <c r="I20" s="57">
        <v>2210981</v>
      </c>
      <c r="J20" s="58"/>
      <c r="K20" s="58"/>
      <c r="L20" s="58"/>
      <c r="M20" s="58"/>
      <c r="N20" s="58"/>
      <c r="O20" s="58"/>
      <c r="P20" s="59"/>
      <c r="Q20" s="58"/>
      <c r="R20" s="60">
        <v>784.5</v>
      </c>
      <c r="S20" s="60">
        <v>2210981</v>
      </c>
      <c r="T20" s="58"/>
      <c r="U20" s="58"/>
      <c r="V20" s="60"/>
      <c r="W20" s="60"/>
      <c r="X20" s="60"/>
      <c r="Y20" s="61"/>
      <c r="Z20" s="61"/>
      <c r="AA20" s="61"/>
      <c r="AB20" s="61"/>
      <c r="AC20" s="60"/>
      <c r="AD20" s="60"/>
      <c r="AE20" s="59"/>
      <c r="AF20" s="61"/>
      <c r="AG20" s="59"/>
      <c r="AH20" s="61"/>
      <c r="AI20" s="59"/>
      <c r="AJ20" s="61"/>
      <c r="AK20" s="59"/>
      <c r="AL20" s="61"/>
      <c r="AM20" s="59"/>
      <c r="AN20" s="61"/>
      <c r="AO20" s="59"/>
      <c r="AP20" s="61"/>
      <c r="AQ20" s="62"/>
      <c r="AR20" s="62"/>
    </row>
    <row r="21" spans="1:44" ht="15.75">
      <c r="A21" s="91">
        <f t="shared" si="0"/>
        <v>15</v>
      </c>
      <c r="B21" s="39" t="s">
        <v>74</v>
      </c>
      <c r="C21" s="39" t="s">
        <v>75</v>
      </c>
      <c r="D21" s="39" t="s">
        <v>76</v>
      </c>
      <c r="E21" s="39" t="s">
        <v>99</v>
      </c>
      <c r="F21" s="40">
        <v>43</v>
      </c>
      <c r="G21" s="56"/>
      <c r="H21" s="56"/>
      <c r="I21" s="57">
        <v>6000000</v>
      </c>
      <c r="J21" s="58"/>
      <c r="K21" s="58"/>
      <c r="L21" s="58"/>
      <c r="M21" s="58"/>
      <c r="N21" s="58"/>
      <c r="O21" s="58"/>
      <c r="P21" s="59">
        <v>3</v>
      </c>
      <c r="Q21" s="58">
        <v>6000000</v>
      </c>
      <c r="R21" s="60"/>
      <c r="S21" s="60"/>
      <c r="T21" s="58"/>
      <c r="U21" s="58"/>
      <c r="V21" s="60"/>
      <c r="W21" s="60"/>
      <c r="X21" s="60"/>
      <c r="Y21" s="61"/>
      <c r="Z21" s="61"/>
      <c r="AA21" s="61"/>
      <c r="AB21" s="61"/>
      <c r="AC21" s="60"/>
      <c r="AD21" s="60"/>
      <c r="AE21" s="59"/>
      <c r="AF21" s="61"/>
      <c r="AG21" s="59"/>
      <c r="AH21" s="61"/>
      <c r="AI21" s="59"/>
      <c r="AJ21" s="61"/>
      <c r="AK21" s="59"/>
      <c r="AL21" s="61"/>
      <c r="AM21" s="59"/>
      <c r="AN21" s="61"/>
      <c r="AO21" s="59"/>
      <c r="AP21" s="61"/>
      <c r="AQ21" s="62"/>
      <c r="AR21" s="62"/>
    </row>
    <row r="22" spans="1:44" ht="15.75">
      <c r="A22" s="91">
        <f t="shared" si="0"/>
        <v>16</v>
      </c>
      <c r="B22" s="39" t="s">
        <v>74</v>
      </c>
      <c r="C22" s="39" t="s">
        <v>75</v>
      </c>
      <c r="D22" s="39" t="s">
        <v>76</v>
      </c>
      <c r="E22" s="39" t="s">
        <v>99</v>
      </c>
      <c r="F22" s="40">
        <v>23</v>
      </c>
      <c r="G22" s="56"/>
      <c r="H22" s="56"/>
      <c r="I22" s="57">
        <v>6000000</v>
      </c>
      <c r="J22" s="58"/>
      <c r="K22" s="58"/>
      <c r="L22" s="58"/>
      <c r="M22" s="58"/>
      <c r="N22" s="58"/>
      <c r="O22" s="58"/>
      <c r="P22" s="59">
        <v>3</v>
      </c>
      <c r="Q22" s="58">
        <v>6000000</v>
      </c>
      <c r="R22" s="60"/>
      <c r="S22" s="60"/>
      <c r="T22" s="58"/>
      <c r="U22" s="58"/>
      <c r="V22" s="60"/>
      <c r="W22" s="60"/>
      <c r="X22" s="60"/>
      <c r="Y22" s="61"/>
      <c r="Z22" s="61"/>
      <c r="AA22" s="61"/>
      <c r="AB22" s="61"/>
      <c r="AC22" s="60"/>
      <c r="AD22" s="60"/>
      <c r="AE22" s="59"/>
      <c r="AF22" s="61"/>
      <c r="AG22" s="59"/>
      <c r="AH22" s="61"/>
      <c r="AI22" s="59"/>
      <c r="AJ22" s="61"/>
      <c r="AK22" s="59"/>
      <c r="AL22" s="61"/>
      <c r="AM22" s="59"/>
      <c r="AN22" s="61"/>
      <c r="AO22" s="59"/>
      <c r="AP22" s="61"/>
      <c r="AQ22" s="62"/>
      <c r="AR22" s="62"/>
    </row>
    <row r="23" spans="1:44" ht="15.75">
      <c r="A23" s="91">
        <f t="shared" si="0"/>
        <v>17</v>
      </c>
      <c r="B23" s="39" t="s">
        <v>74</v>
      </c>
      <c r="C23" s="39" t="s">
        <v>75</v>
      </c>
      <c r="D23" s="39" t="s">
        <v>76</v>
      </c>
      <c r="E23" s="39" t="s">
        <v>100</v>
      </c>
      <c r="F23" s="40" t="s">
        <v>101</v>
      </c>
      <c r="G23" s="56"/>
      <c r="H23" s="56"/>
      <c r="I23" s="57">
        <v>1812360</v>
      </c>
      <c r="J23" s="58"/>
      <c r="K23" s="58"/>
      <c r="L23" s="58"/>
      <c r="M23" s="58"/>
      <c r="N23" s="58"/>
      <c r="O23" s="58"/>
      <c r="P23" s="59"/>
      <c r="Q23" s="58"/>
      <c r="R23" s="60"/>
      <c r="S23" s="60"/>
      <c r="T23" s="58"/>
      <c r="U23" s="58"/>
      <c r="V23" s="43">
        <v>597</v>
      </c>
      <c r="W23" s="43">
        <v>1719360</v>
      </c>
      <c r="X23" s="60">
        <v>93000</v>
      </c>
      <c r="Y23" s="61"/>
      <c r="Z23" s="61"/>
      <c r="AA23" s="61"/>
      <c r="AB23" s="61"/>
      <c r="AC23" s="60"/>
      <c r="AD23" s="60"/>
      <c r="AE23" s="59"/>
      <c r="AF23" s="61"/>
      <c r="AG23" s="59"/>
      <c r="AH23" s="61"/>
      <c r="AI23" s="59"/>
      <c r="AJ23" s="61"/>
      <c r="AK23" s="59"/>
      <c r="AL23" s="61"/>
      <c r="AM23" s="59"/>
      <c r="AN23" s="61"/>
      <c r="AO23" s="59"/>
      <c r="AP23" s="61"/>
      <c r="AQ23" s="62"/>
      <c r="AR23" s="62"/>
    </row>
    <row r="24" spans="1:44" ht="15.75">
      <c r="A24" s="91">
        <f t="shared" si="0"/>
        <v>18</v>
      </c>
      <c r="B24" s="39" t="s">
        <v>74</v>
      </c>
      <c r="C24" s="39" t="s">
        <v>75</v>
      </c>
      <c r="D24" s="39" t="s">
        <v>76</v>
      </c>
      <c r="E24" s="39" t="s">
        <v>102</v>
      </c>
      <c r="F24" s="40" t="s">
        <v>103</v>
      </c>
      <c r="G24" s="56"/>
      <c r="H24" s="56"/>
      <c r="I24" s="57">
        <v>3026880</v>
      </c>
      <c r="J24" s="58"/>
      <c r="K24" s="58"/>
      <c r="L24" s="58"/>
      <c r="M24" s="58"/>
      <c r="N24" s="58"/>
      <c r="O24" s="58"/>
      <c r="P24" s="59"/>
      <c r="Q24" s="58"/>
      <c r="R24" s="60"/>
      <c r="S24" s="60"/>
      <c r="T24" s="58"/>
      <c r="U24" s="58"/>
      <c r="V24" s="78">
        <v>1051</v>
      </c>
      <c r="W24" s="43">
        <v>3026880</v>
      </c>
      <c r="X24" s="60"/>
      <c r="Y24" s="61"/>
      <c r="Z24" s="61"/>
      <c r="AA24" s="61"/>
      <c r="AB24" s="61"/>
      <c r="AC24" s="60"/>
      <c r="AD24" s="60"/>
      <c r="AE24" s="59"/>
      <c r="AF24" s="61"/>
      <c r="AG24" s="59"/>
      <c r="AH24" s="61"/>
      <c r="AI24" s="59"/>
      <c r="AJ24" s="61"/>
      <c r="AK24" s="59"/>
      <c r="AL24" s="61"/>
      <c r="AM24" s="59"/>
      <c r="AN24" s="61"/>
      <c r="AO24" s="59"/>
      <c r="AP24" s="61"/>
      <c r="AQ24" s="62"/>
      <c r="AR24" s="62"/>
    </row>
    <row r="25" spans="1:44" ht="15.75">
      <c r="A25" s="91">
        <f t="shared" si="0"/>
        <v>19</v>
      </c>
      <c r="B25" s="39" t="s">
        <v>74</v>
      </c>
      <c r="C25" s="39" t="s">
        <v>75</v>
      </c>
      <c r="D25" s="39" t="s">
        <v>84</v>
      </c>
      <c r="E25" s="39" t="s">
        <v>85</v>
      </c>
      <c r="F25" s="40">
        <v>12</v>
      </c>
      <c r="G25" s="56"/>
      <c r="H25" s="56"/>
      <c r="I25" s="57">
        <v>6000000</v>
      </c>
      <c r="J25" s="58"/>
      <c r="K25" s="58"/>
      <c r="L25" s="58"/>
      <c r="M25" s="58"/>
      <c r="N25" s="58"/>
      <c r="O25" s="58"/>
      <c r="P25" s="59">
        <v>3</v>
      </c>
      <c r="Q25" s="58">
        <v>6000000</v>
      </c>
      <c r="R25" s="60"/>
      <c r="S25" s="60"/>
      <c r="T25" s="58"/>
      <c r="U25" s="58"/>
      <c r="V25" s="43"/>
      <c r="W25" s="43"/>
      <c r="X25" s="60"/>
      <c r="Y25" s="61"/>
      <c r="Z25" s="61"/>
      <c r="AA25" s="61"/>
      <c r="AB25" s="61"/>
      <c r="AC25" s="60"/>
      <c r="AD25" s="60"/>
      <c r="AE25" s="59"/>
      <c r="AF25" s="61"/>
      <c r="AG25" s="59"/>
      <c r="AH25" s="61"/>
      <c r="AI25" s="59"/>
      <c r="AJ25" s="61"/>
      <c r="AK25" s="59"/>
      <c r="AL25" s="61"/>
      <c r="AM25" s="59"/>
      <c r="AN25" s="61"/>
      <c r="AO25" s="59"/>
      <c r="AP25" s="61"/>
      <c r="AQ25" s="62"/>
      <c r="AR25" s="62"/>
    </row>
    <row r="26" spans="1:44" ht="15.75">
      <c r="A26" s="91">
        <f t="shared" si="0"/>
        <v>20</v>
      </c>
      <c r="B26" s="39" t="s">
        <v>74</v>
      </c>
      <c r="C26" s="39" t="s">
        <v>75</v>
      </c>
      <c r="D26" s="39" t="s">
        <v>84</v>
      </c>
      <c r="E26" s="39" t="s">
        <v>99</v>
      </c>
      <c r="F26" s="40">
        <v>51</v>
      </c>
      <c r="G26" s="56"/>
      <c r="H26" s="56"/>
      <c r="I26" s="57">
        <v>6000000</v>
      </c>
      <c r="J26" s="58"/>
      <c r="K26" s="58"/>
      <c r="L26" s="58"/>
      <c r="M26" s="58"/>
      <c r="N26" s="58"/>
      <c r="O26" s="58"/>
      <c r="P26" s="59">
        <v>3</v>
      </c>
      <c r="Q26" s="58">
        <v>6000000</v>
      </c>
      <c r="R26" s="60"/>
      <c r="S26" s="60"/>
      <c r="T26" s="58"/>
      <c r="U26" s="58"/>
      <c r="V26" s="43"/>
      <c r="W26" s="43"/>
      <c r="X26" s="60"/>
      <c r="Y26" s="61"/>
      <c r="Z26" s="61"/>
      <c r="AA26" s="61"/>
      <c r="AB26" s="61"/>
      <c r="AC26" s="60"/>
      <c r="AD26" s="60"/>
      <c r="AE26" s="59"/>
      <c r="AF26" s="61"/>
      <c r="AG26" s="59"/>
      <c r="AH26" s="61"/>
      <c r="AI26" s="59"/>
      <c r="AJ26" s="61"/>
      <c r="AK26" s="59"/>
      <c r="AL26" s="61"/>
      <c r="AM26" s="59"/>
      <c r="AN26" s="61"/>
      <c r="AO26" s="59"/>
      <c r="AP26" s="61"/>
      <c r="AQ26" s="62"/>
      <c r="AR26" s="62"/>
    </row>
    <row r="27" spans="1:44" ht="15.75">
      <c r="A27" s="91">
        <f t="shared" si="0"/>
        <v>21</v>
      </c>
      <c r="B27" s="39" t="s">
        <v>74</v>
      </c>
      <c r="C27" s="39" t="s">
        <v>75</v>
      </c>
      <c r="D27" s="39" t="s">
        <v>84</v>
      </c>
      <c r="E27" s="39" t="s">
        <v>93</v>
      </c>
      <c r="F27" s="63">
        <v>27</v>
      </c>
      <c r="G27" s="63"/>
      <c r="H27" s="63"/>
      <c r="I27" s="57">
        <v>4000000</v>
      </c>
      <c r="J27" s="60"/>
      <c r="K27" s="60"/>
      <c r="L27" s="60"/>
      <c r="M27" s="60"/>
      <c r="N27" s="60"/>
      <c r="O27" s="60"/>
      <c r="P27" s="64">
        <v>2</v>
      </c>
      <c r="Q27" s="60">
        <v>4000000</v>
      </c>
      <c r="R27" s="60"/>
      <c r="S27" s="60"/>
      <c r="T27" s="60"/>
      <c r="U27" s="60"/>
      <c r="V27" s="43"/>
      <c r="W27" s="43"/>
      <c r="X27" s="60"/>
      <c r="Y27" s="60"/>
      <c r="Z27" s="60"/>
      <c r="AA27" s="60"/>
      <c r="AB27" s="60"/>
      <c r="AC27" s="60"/>
      <c r="AD27" s="60"/>
      <c r="AE27" s="64"/>
      <c r="AF27" s="60"/>
      <c r="AG27" s="64"/>
      <c r="AH27" s="60"/>
      <c r="AI27" s="64"/>
      <c r="AJ27" s="60"/>
      <c r="AK27" s="64"/>
      <c r="AL27" s="60"/>
      <c r="AM27" s="64"/>
      <c r="AN27" s="60"/>
      <c r="AO27" s="64"/>
      <c r="AP27" s="60"/>
      <c r="AQ27" s="60"/>
      <c r="AR27" s="53"/>
    </row>
    <row r="28" spans="1:44" ht="15.75">
      <c r="A28" s="91">
        <f t="shared" si="0"/>
        <v>22</v>
      </c>
      <c r="B28" s="39" t="s">
        <v>74</v>
      </c>
      <c r="C28" s="39" t="s">
        <v>75</v>
      </c>
      <c r="D28" s="39" t="s">
        <v>60</v>
      </c>
      <c r="E28" s="39" t="s">
        <v>93</v>
      </c>
      <c r="F28" s="40">
        <v>40</v>
      </c>
      <c r="G28" s="56"/>
      <c r="H28" s="56"/>
      <c r="I28" s="57">
        <v>2000000</v>
      </c>
      <c r="J28" s="58"/>
      <c r="K28" s="58"/>
      <c r="L28" s="58"/>
      <c r="M28" s="58"/>
      <c r="N28" s="58"/>
      <c r="O28" s="58"/>
      <c r="P28" s="59">
        <v>1</v>
      </c>
      <c r="Q28" s="58">
        <v>2000000</v>
      </c>
      <c r="R28" s="60"/>
      <c r="S28" s="60"/>
      <c r="T28" s="58"/>
      <c r="U28" s="58"/>
      <c r="V28" s="43"/>
      <c r="W28" s="43"/>
      <c r="X28" s="60"/>
      <c r="Y28" s="61"/>
      <c r="Z28" s="61"/>
      <c r="AA28" s="61"/>
      <c r="AB28" s="61"/>
      <c r="AC28" s="60"/>
      <c r="AD28" s="60"/>
      <c r="AE28" s="59"/>
      <c r="AF28" s="61"/>
      <c r="AG28" s="59"/>
      <c r="AH28" s="61"/>
      <c r="AI28" s="59"/>
      <c r="AJ28" s="61"/>
      <c r="AK28" s="59"/>
      <c r="AL28" s="61"/>
      <c r="AM28" s="59"/>
      <c r="AN28" s="61"/>
      <c r="AO28" s="59"/>
      <c r="AP28" s="61"/>
      <c r="AQ28" s="61"/>
      <c r="AR28" s="62"/>
    </row>
    <row r="29" spans="1:44" ht="15.75">
      <c r="A29" s="91">
        <f t="shared" si="0"/>
        <v>23</v>
      </c>
      <c r="B29" s="39" t="s">
        <v>74</v>
      </c>
      <c r="C29" s="39" t="s">
        <v>75</v>
      </c>
      <c r="D29" s="39" t="s">
        <v>89</v>
      </c>
      <c r="E29" s="39" t="s">
        <v>96</v>
      </c>
      <c r="F29" s="40">
        <v>99</v>
      </c>
      <c r="G29" s="56"/>
      <c r="H29" s="56"/>
      <c r="I29" s="57">
        <v>2347948</v>
      </c>
      <c r="J29" s="58"/>
      <c r="K29" s="58"/>
      <c r="L29" s="58"/>
      <c r="M29" s="58"/>
      <c r="N29" s="58"/>
      <c r="O29" s="58"/>
      <c r="P29" s="59"/>
      <c r="Q29" s="58"/>
      <c r="R29" s="60">
        <v>1766.4</v>
      </c>
      <c r="S29" s="60">
        <v>2347948</v>
      </c>
      <c r="T29" s="58"/>
      <c r="U29" s="58"/>
      <c r="V29" s="43"/>
      <c r="W29" s="43"/>
      <c r="X29" s="60"/>
      <c r="Y29" s="61"/>
      <c r="Z29" s="61"/>
      <c r="AA29" s="61"/>
      <c r="AB29" s="61"/>
      <c r="AC29" s="60"/>
      <c r="AD29" s="60"/>
      <c r="AE29" s="59"/>
      <c r="AF29" s="61"/>
      <c r="AG29" s="59"/>
      <c r="AH29" s="61"/>
      <c r="AI29" s="59"/>
      <c r="AJ29" s="61"/>
      <c r="AK29" s="59"/>
      <c r="AL29" s="61"/>
      <c r="AM29" s="59"/>
      <c r="AN29" s="61"/>
      <c r="AO29" s="59"/>
      <c r="AP29" s="61"/>
      <c r="AQ29" s="62"/>
      <c r="AR29" s="62"/>
    </row>
    <row r="30" spans="1:44" ht="15.75">
      <c r="A30" s="65" t="s">
        <v>79</v>
      </c>
      <c r="B30" s="65"/>
      <c r="C30" s="65"/>
      <c r="D30" s="65"/>
      <c r="E30" s="65"/>
      <c r="F30" s="66"/>
      <c r="G30" s="66"/>
      <c r="H30" s="66"/>
      <c r="I30" s="79">
        <f aca="true" t="shared" si="1" ref="I30:S30">SUM(I7:I29)</f>
        <v>114187884</v>
      </c>
      <c r="J30" s="53">
        <f t="shared" si="1"/>
        <v>5877858</v>
      </c>
      <c r="K30" s="53">
        <f t="shared" si="1"/>
        <v>2013371</v>
      </c>
      <c r="L30" s="53">
        <f t="shared" si="1"/>
        <v>6001858</v>
      </c>
      <c r="M30" s="53">
        <f t="shared" si="1"/>
        <v>12557919</v>
      </c>
      <c r="N30" s="53">
        <f t="shared" si="1"/>
        <v>0</v>
      </c>
      <c r="O30" s="77">
        <f t="shared" si="1"/>
        <v>4213875</v>
      </c>
      <c r="P30" s="54">
        <f t="shared" si="1"/>
        <v>36</v>
      </c>
      <c r="Q30" s="53">
        <f t="shared" si="1"/>
        <v>70040000</v>
      </c>
      <c r="R30" s="53">
        <f t="shared" si="1"/>
        <v>3874.7000000000003</v>
      </c>
      <c r="S30" s="53">
        <f t="shared" si="1"/>
        <v>8353763</v>
      </c>
      <c r="T30" s="54">
        <v>0</v>
      </c>
      <c r="U30" s="54">
        <v>0</v>
      </c>
      <c r="V30" s="77">
        <f aca="true" t="shared" si="2" ref="V30:AR30">SUM(V7:V29)</f>
        <v>1648</v>
      </c>
      <c r="W30" s="53">
        <f t="shared" si="2"/>
        <v>4746240</v>
      </c>
      <c r="X30" s="53">
        <f t="shared" si="2"/>
        <v>93000</v>
      </c>
      <c r="Y30" s="53">
        <f t="shared" si="2"/>
        <v>0</v>
      </c>
      <c r="Z30" s="53">
        <f t="shared" si="2"/>
        <v>0</v>
      </c>
      <c r="AA30" s="53">
        <f t="shared" si="2"/>
        <v>0</v>
      </c>
      <c r="AB30" s="53">
        <f t="shared" si="2"/>
        <v>0</v>
      </c>
      <c r="AC30" s="53">
        <f t="shared" si="2"/>
        <v>0</v>
      </c>
      <c r="AD30" s="53">
        <f t="shared" si="2"/>
        <v>0</v>
      </c>
      <c r="AE30" s="54">
        <f t="shared" si="2"/>
        <v>0</v>
      </c>
      <c r="AF30" s="53">
        <f t="shared" si="2"/>
        <v>0</v>
      </c>
      <c r="AG30" s="54">
        <f t="shared" si="2"/>
        <v>1</v>
      </c>
      <c r="AH30" s="53">
        <f t="shared" si="2"/>
        <v>80000</v>
      </c>
      <c r="AI30" s="54">
        <f t="shared" si="2"/>
        <v>1</v>
      </c>
      <c r="AJ30" s="53">
        <f t="shared" si="2"/>
        <v>0</v>
      </c>
      <c r="AK30" s="54">
        <f t="shared" si="2"/>
        <v>210000</v>
      </c>
      <c r="AL30" s="53">
        <f t="shared" si="2"/>
        <v>0</v>
      </c>
      <c r="AM30" s="54">
        <f t="shared" si="2"/>
        <v>0</v>
      </c>
      <c r="AN30" s="53">
        <f t="shared" si="2"/>
        <v>0</v>
      </c>
      <c r="AO30" s="54">
        <f t="shared" si="2"/>
        <v>0</v>
      </c>
      <c r="AP30" s="53">
        <f t="shared" si="2"/>
        <v>0</v>
      </c>
      <c r="AQ30" s="53">
        <f t="shared" si="2"/>
        <v>0</v>
      </c>
      <c r="AR30" s="53">
        <f t="shared" si="2"/>
        <v>0</v>
      </c>
    </row>
    <row r="31" spans="1:10" ht="15">
      <c r="A31" s="127" t="s">
        <v>65</v>
      </c>
      <c r="B31" s="127"/>
      <c r="C31" s="127"/>
      <c r="D31" s="127"/>
      <c r="E31" s="127"/>
      <c r="F31" s="127"/>
      <c r="G31" s="127"/>
      <c r="H31" s="127"/>
      <c r="I31" s="127"/>
      <c r="J31" s="127"/>
    </row>
    <row r="36" ht="15">
      <c r="J36" s="24">
        <f>J30+K30+Q30+S30+W30+X30</f>
        <v>91124232</v>
      </c>
    </row>
    <row r="38" spans="2:3" ht="15">
      <c r="B38" s="14" t="s">
        <v>80</v>
      </c>
      <c r="C38" t="s">
        <v>81</v>
      </c>
    </row>
    <row r="40" ht="15">
      <c r="C40" t="s">
        <v>82</v>
      </c>
    </row>
  </sheetData>
  <sheetProtection/>
  <mergeCells count="31">
    <mergeCell ref="A31:J31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P3:Q4"/>
    <mergeCell ref="AB1:AR1"/>
    <mergeCell ref="AG3:AP3"/>
    <mergeCell ref="AQ3:AQ4"/>
    <mergeCell ref="AK4:AL4"/>
    <mergeCell ref="AM4:AN4"/>
    <mergeCell ref="AO4:AP4"/>
    <mergeCell ref="AE3:AF4"/>
    <mergeCell ref="R3:S4"/>
    <mergeCell ref="T3:U4"/>
    <mergeCell ref="V3:W4"/>
    <mergeCell ref="X3:X4"/>
    <mergeCell ref="A3:A5"/>
    <mergeCell ref="B3:H3"/>
    <mergeCell ref="I3:I4"/>
    <mergeCell ref="J3:O3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N11"/>
  <sheetViews>
    <sheetView view="pageBreakPreview" zoomScale="115" zoomScaleNormal="115" zoomScaleSheetLayoutView="115" zoomScalePageLayoutView="0" workbookViewId="0" topLeftCell="E1">
      <selection activeCell="F1" sqref="F1:N1"/>
    </sheetView>
  </sheetViews>
  <sheetFormatPr defaultColWidth="9.140625" defaultRowHeight="15"/>
  <cols>
    <col min="1" max="1" width="4.140625" style="0" customWidth="1"/>
    <col min="2" max="2" width="22.140625" style="0" customWidth="1"/>
    <col min="3" max="3" width="9.28125" style="0" customWidth="1"/>
    <col min="4" max="4" width="18.57421875" style="0" customWidth="1"/>
    <col min="5" max="12" width="9.8515625" style="0" customWidth="1"/>
    <col min="13" max="14" width="11.8515625" style="0" bestFit="1" customWidth="1"/>
  </cols>
  <sheetData>
    <row r="1" spans="1:14" ht="74.25" customHeight="1">
      <c r="A1" s="13"/>
      <c r="F1" s="130" t="s">
        <v>106</v>
      </c>
      <c r="G1" s="130"/>
      <c r="H1" s="130"/>
      <c r="I1" s="130"/>
      <c r="J1" s="130"/>
      <c r="K1" s="130"/>
      <c r="L1" s="130"/>
      <c r="M1" s="130"/>
      <c r="N1" s="130"/>
    </row>
    <row r="2" spans="1:14" ht="45" customHeight="1">
      <c r="A2" s="128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62.25" customHeight="1">
      <c r="A3" s="119" t="s">
        <v>24</v>
      </c>
      <c r="B3" s="122" t="s">
        <v>72</v>
      </c>
      <c r="C3" s="131" t="s">
        <v>71</v>
      </c>
      <c r="D3" s="131" t="s">
        <v>17</v>
      </c>
      <c r="E3" s="122" t="s">
        <v>34</v>
      </c>
      <c r="F3" s="122"/>
      <c r="G3" s="122"/>
      <c r="H3" s="122"/>
      <c r="I3" s="122"/>
      <c r="J3" s="122" t="s">
        <v>16</v>
      </c>
      <c r="K3" s="122"/>
      <c r="L3" s="122"/>
      <c r="M3" s="122"/>
      <c r="N3" s="122"/>
    </row>
    <row r="4" spans="1:14" ht="15">
      <c r="A4" s="120"/>
      <c r="B4" s="122"/>
      <c r="C4" s="131"/>
      <c r="D4" s="131"/>
      <c r="E4" s="8" t="s">
        <v>33</v>
      </c>
      <c r="F4" s="8" t="s">
        <v>32</v>
      </c>
      <c r="G4" s="8" t="s">
        <v>31</v>
      </c>
      <c r="H4" s="8" t="s">
        <v>30</v>
      </c>
      <c r="I4" s="8" t="s">
        <v>9</v>
      </c>
      <c r="J4" s="8" t="s">
        <v>33</v>
      </c>
      <c r="K4" s="8" t="s">
        <v>32</v>
      </c>
      <c r="L4" s="8" t="s">
        <v>31</v>
      </c>
      <c r="M4" s="8" t="s">
        <v>30</v>
      </c>
      <c r="N4" s="8" t="s">
        <v>9</v>
      </c>
    </row>
    <row r="5" spans="1:14" ht="15">
      <c r="A5" s="121"/>
      <c r="B5" s="122"/>
      <c r="C5" s="12" t="s">
        <v>26</v>
      </c>
      <c r="D5" s="7" t="s">
        <v>3</v>
      </c>
      <c r="E5" s="7" t="s">
        <v>27</v>
      </c>
      <c r="F5" s="7" t="s">
        <v>27</v>
      </c>
      <c r="G5" s="7" t="s">
        <v>27</v>
      </c>
      <c r="H5" s="7" t="s">
        <v>27</v>
      </c>
      <c r="I5" s="7" t="s">
        <v>27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</row>
    <row r="6" spans="1:14" ht="1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</row>
    <row r="7" spans="1:14" ht="15">
      <c r="A7" s="9"/>
      <c r="B7" s="8">
        <v>2017</v>
      </c>
      <c r="C7" s="11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</row>
    <row r="8" spans="1:14" ht="29.25" customHeight="1">
      <c r="A8" s="6">
        <v>1</v>
      </c>
      <c r="B8" s="6" t="s">
        <v>79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</row>
    <row r="9" spans="1:14" ht="15">
      <c r="A9" s="16"/>
      <c r="B9" s="67">
        <v>2018</v>
      </c>
      <c r="C9" s="68">
        <v>135855</v>
      </c>
      <c r="D9" s="69">
        <v>5119</v>
      </c>
      <c r="E9" s="69">
        <f aca="true" t="shared" si="0" ref="E9:L9">SUM(E10:E10)</f>
        <v>0</v>
      </c>
      <c r="F9" s="69">
        <f t="shared" si="0"/>
        <v>0</v>
      </c>
      <c r="G9" s="69">
        <f t="shared" si="0"/>
        <v>0</v>
      </c>
      <c r="H9" s="69">
        <v>23</v>
      </c>
      <c r="I9" s="69">
        <v>23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80">
        <v>114187884</v>
      </c>
      <c r="N9" s="80">
        <v>114187884</v>
      </c>
    </row>
    <row r="10" spans="1:14" ht="24.75" customHeight="1">
      <c r="A10" s="6">
        <v>1</v>
      </c>
      <c r="B10" s="70" t="s">
        <v>79</v>
      </c>
      <c r="C10" s="19">
        <v>135855</v>
      </c>
      <c r="D10" s="21">
        <v>5119</v>
      </c>
      <c r="E10" s="71">
        <v>0</v>
      </c>
      <c r="F10" s="71">
        <v>0</v>
      </c>
      <c r="G10" s="71">
        <v>0</v>
      </c>
      <c r="H10" s="71">
        <v>23</v>
      </c>
      <c r="I10" s="71">
        <v>23</v>
      </c>
      <c r="J10" s="22">
        <v>0</v>
      </c>
      <c r="K10" s="22">
        <v>0</v>
      </c>
      <c r="L10" s="22">
        <v>0</v>
      </c>
      <c r="M10" s="81">
        <v>114187884</v>
      </c>
      <c r="N10" s="81">
        <v>114187884</v>
      </c>
    </row>
    <row r="11" spans="1:10" ht="15">
      <c r="A11" s="129" t="s">
        <v>65</v>
      </c>
      <c r="B11" s="129"/>
      <c r="C11" s="129"/>
      <c r="D11" s="129"/>
      <c r="E11" s="129"/>
      <c r="F11" s="129"/>
      <c r="G11" s="129"/>
      <c r="H11" s="129"/>
      <c r="I11" s="129"/>
      <c r="J11" s="129"/>
    </row>
  </sheetData>
  <sheetProtection/>
  <mergeCells count="9">
    <mergeCell ref="A11:J11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И.А.</dc:creator>
  <cp:keywords/>
  <dc:description/>
  <cp:lastModifiedBy>Журавлева</cp:lastModifiedBy>
  <cp:lastPrinted>2016-05-10T07:48:59Z</cp:lastPrinted>
  <dcterms:created xsi:type="dcterms:W3CDTF">2014-04-04T11:20:04Z</dcterms:created>
  <dcterms:modified xsi:type="dcterms:W3CDTF">2016-05-12T09:15:23Z</dcterms:modified>
  <cp:category/>
  <cp:version/>
  <cp:contentType/>
  <cp:contentStatus/>
</cp:coreProperties>
</file>