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</sheets>
  <definedNames>
    <definedName name="_Date_">'Доходы'!#REF!</definedName>
    <definedName name="_Otchet_Period_Source__AT_ObjectName">'Доходы'!#REF!</definedName>
    <definedName name="_Period_">'Доходы'!#REF!</definedName>
    <definedName name="_xlnm.Print_Titles" localSheetId="0">'Доходы'!$7:$8</definedName>
    <definedName name="_xlnm.Print_Area" localSheetId="0">'Доходы'!$A$1:$C$174</definedName>
  </definedNames>
  <calcPr fullCalcOnLoad="1"/>
</workbook>
</file>

<file path=xl/sharedStrings.xml><?xml version="1.0" encoding="utf-8"?>
<sst xmlns="http://schemas.openxmlformats.org/spreadsheetml/2006/main" count="340" uniqueCount="337">
  <si>
    <t xml:space="preserve">  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</si>
  <si>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  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</si>
  <si>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  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</si>
  <si>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 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</si>
  <si>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 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</si>
  <si>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 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</si>
  <si>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 Плата за негативное воздействие на окружающую среду</t>
  </si>
  <si>
    <t xml:space="preserve">  Плата за сбросы загрязняющих веществ в водные объекты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</si>
  <si>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</si>
  <si>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</si>
  <si>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городских округов</t>
  </si>
  <si>
    <t xml:space="preserve">  ДОХОДЫ ОТ ПРОДАЖИ МАТЕРИАЛЬНЫХ И НЕМАТЕРИАЛЬНЫХ АКТИВОВ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</si>
  <si>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</si>
  <si>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</si>
  <si>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</si>
  <si>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 ШТРАФЫ, САНКЦИИ, ВОЗМЕЩЕНИЕ УЩЕРБА</t>
  </si>
  <si>
    <t xml:space="preserve">  ПРОЧИЕ НЕНАЛОГОВЫЕ ДОХОДЫ</t>
  </si>
  <si>
    <t xml:space="preserve">  Невыясненные поступления</t>
  </si>
  <si>
    <t xml:space="preserve">  Невыясненные поступления, зачисляемые в бюджеты городских округов</t>
  </si>
  <si>
    <t xml:space="preserve">  Прочие неналоговые доходы</t>
  </si>
  <si>
    <t xml:space="preserve">  Прочие неналоговые доходы бюджетов городских округов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</si>
  <si>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</si>
  <si>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</si>
  <si>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Прочие субсидии</t>
  </si>
  <si>
    <t xml:space="preserve">  Прочие субсидии бюджетам городских округов</t>
  </si>
  <si>
    <t xml:space="preserve">  Субвенции бюджетам на оплату жилищно-коммунальных услуг отдельным категориям граждан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</si>
  <si>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</si>
  <si>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 Субвенции бюджетам на государственную регистрацию актов гражданского состояния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</si>
  <si>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</si>
  <si>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</si>
  <si>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</si>
  <si>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</si>
  <si>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</si>
  <si>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</si>
  <si>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</si>
  <si>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000 1000000000 0000 000</t>
  </si>
  <si>
    <t xml:space="preserve"> 000 1010000000 0000 000</t>
  </si>
  <si>
    <t xml:space="preserve"> 000 1010100000 0000 110</t>
  </si>
  <si>
    <t xml:space="preserve"> 000 1010101000 0000 110</t>
  </si>
  <si>
    <t xml:space="preserve"> 000 1010101202 0000 110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</si>
  <si>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</si>
  <si>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</si>
  <si>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</si>
  <si>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</si>
  <si>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</si>
  <si>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000 1050000000 0000 000</t>
  </si>
  <si>
    <t xml:space="preserve"> 000 1050100000 0000 110</t>
  </si>
  <si>
    <t xml:space="preserve"> 000 1050101001 0000 110</t>
  </si>
  <si>
    <t xml:space="preserve"> 000 1050101101 0000 110</t>
  </si>
  <si>
    <t xml:space="preserve"> 000 1050101201 0000 110</t>
  </si>
  <si>
    <t xml:space="preserve"> 000 1050102001 0000 110</t>
  </si>
  <si>
    <t xml:space="preserve"> 000 1050102101 0000 110</t>
  </si>
  <si>
    <t xml:space="preserve"> 000 1050102201 0000 110</t>
  </si>
  <si>
    <t xml:space="preserve"> 000 1050105001 0000 110</t>
  </si>
  <si>
    <t xml:space="preserve"> 000 1050200002 0000 110</t>
  </si>
  <si>
    <t xml:space="preserve"> 000 1050201002 0000 110</t>
  </si>
  <si>
    <t xml:space="preserve"> 000 1050202002 0000 110</t>
  </si>
  <si>
    <t xml:space="preserve"> 000 1060000000 0000 000</t>
  </si>
  <si>
    <t xml:space="preserve"> 000 1060100000 0000 110</t>
  </si>
  <si>
    <t xml:space="preserve"> 000 1060102004 0000 110</t>
  </si>
  <si>
    <t xml:space="preserve"> 000 1060200002 0000 110</t>
  </si>
  <si>
    <t xml:space="preserve"> 000 1060201002 0000 110</t>
  </si>
  <si>
    <t xml:space="preserve"> 000 1060600000 0000 110</t>
  </si>
  <si>
    <t xml:space="preserve"> 000 1080000000 0000 000</t>
  </si>
  <si>
    <t xml:space="preserve"> 000 1080300001 0000 110</t>
  </si>
  <si>
    <t xml:space="preserve"> 000 1080301001 0000 110</t>
  </si>
  <si>
    <t xml:space="preserve"> 000 1080700001 0000 110</t>
  </si>
  <si>
    <t xml:space="preserve"> 000 1080715001 0000 110</t>
  </si>
  <si>
    <t xml:space="preserve"> 000 1110000000 0000 000</t>
  </si>
  <si>
    <t xml:space="preserve"> 000 1110500000 0000 120</t>
  </si>
  <si>
    <t xml:space="preserve"> 000 1110501000 0000 120</t>
  </si>
  <si>
    <t xml:space="preserve"> 000 1110501204 0000 120</t>
  </si>
  <si>
    <t xml:space="preserve"> 000 1110502000 0000 120</t>
  </si>
  <si>
    <t xml:space="preserve"> 000 1110502404 0000 120</t>
  </si>
  <si>
    <t xml:space="preserve"> 000 1110900000 0000 120</t>
  </si>
  <si>
    <t xml:space="preserve"> 000 1110904000 0000 120</t>
  </si>
  <si>
    <t xml:space="preserve"> 000 1110904404 0000 120</t>
  </si>
  <si>
    <t xml:space="preserve"> 000 1120000000 0000 000</t>
  </si>
  <si>
    <t xml:space="preserve"> 000 1120100001 0000 120</t>
  </si>
  <si>
    <t xml:space="preserve"> 000 1120101001 0000 120</t>
  </si>
  <si>
    <t xml:space="preserve"> 000 1120103001 0000 120</t>
  </si>
  <si>
    <t xml:space="preserve"> 000 1130000000 0000 000</t>
  </si>
  <si>
    <t xml:space="preserve"> 000 1130100000 0000 130</t>
  </si>
  <si>
    <t xml:space="preserve"> 000 1130199000 0000 130</t>
  </si>
  <si>
    <t xml:space="preserve"> 000 1130199404 0000 130</t>
  </si>
  <si>
    <t xml:space="preserve"> 000 1140000000 0000 000</t>
  </si>
  <si>
    <t xml:space="preserve"> 000 1140200000 0000 000</t>
  </si>
  <si>
    <t xml:space="preserve"> 000 1140204004 0000 410</t>
  </si>
  <si>
    <t xml:space="preserve"> 000 1140204304 0000 410</t>
  </si>
  <si>
    <t xml:space="preserve"> 000 1140600000 0000 430</t>
  </si>
  <si>
    <t xml:space="preserve"> 000 1140601000 0000 430</t>
  </si>
  <si>
    <t xml:space="preserve"> 000 1140601204 0000 430</t>
  </si>
  <si>
    <t xml:space="preserve"> 000 1160000000 0000 000</t>
  </si>
  <si>
    <t xml:space="preserve"> 000 1170000000 0000 000</t>
  </si>
  <si>
    <t xml:space="preserve"> 000 1170100000 0000 180</t>
  </si>
  <si>
    <t xml:space="preserve"> 000 1170104004 0000 180</t>
  </si>
  <si>
    <t xml:space="preserve"> 000 1170500000 0000 180</t>
  </si>
  <si>
    <t xml:space="preserve"> 000 1170504004 0000 180</t>
  </si>
  <si>
    <t xml:space="preserve"> 000 2000000000 0000 000</t>
  </si>
  <si>
    <t xml:space="preserve"> 000 2020000000 0000 000</t>
  </si>
  <si>
    <t xml:space="preserve"> 000 2190000000 0000 000</t>
  </si>
  <si>
    <t xml:space="preserve"> Наименование показателя</t>
  </si>
  <si>
    <t>(руб.)</t>
  </si>
  <si>
    <t>Код дохода по бюджетной классификации</t>
  </si>
  <si>
    <t xml:space="preserve">  НАЛОГОВЫЕ И НЕНАЛОГОВЫЕ ДОХОДЫ</t>
  </si>
  <si>
    <t xml:space="preserve">  НАЛОГИ НА ПРИБЫЛЬ, ДОХОДЫ</t>
  </si>
  <si>
    <t xml:space="preserve">  Налог на прибыль организаций</t>
  </si>
  <si>
    <t xml:space="preserve">  Налог на прибыль организаций, зачисляемый в бюджеты бюджетной системы Российской Федерации по соответствующим ставкам</t>
  </si>
  <si>
    <t xml:space="preserve">  Налог на доходы физических лиц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</si>
  <si>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</si>
  <si>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</si>
  <si>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</si>
  <si>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</si>
  <si>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 Единый налог на вмененный доход для отдельных видов деятельности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</si>
  <si>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</si>
  <si>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</si>
  <si>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организаций</t>
  </si>
  <si>
    <t xml:space="preserve">  Налог на имущество организаций по имуществу, не входящему в Единую систему газоснабжения</t>
  </si>
  <si>
    <t xml:space="preserve">  Земельный налог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</si>
  <si>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</si>
  <si>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</si>
  <si>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</si>
  <si>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</si>
  <si>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Государственная пошлина за выдачу разрешения на установку рекламной конструкции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</si>
  <si>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</si>
  <si>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</si>
  <si>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</si>
  <si>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</si>
  <si>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</si>
  <si>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</si>
  <si>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</si>
  <si>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</si>
  <si>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</si>
  <si>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ПЛАТЕЖИ ПРИ ПОЛЬЗОВАНИИ ПРИРОДНЫМИ РЕСУРСАМИ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</si>
  <si>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</si>
  <si>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</si>
  <si>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</si>
  <si>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</si>
  <si>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 ДОХОДЫ ОТ ОКАЗАНИЯ ПЛАТНЫХ УСЛУГ (РАБОТ) И КОМПЕНСАЦИИ ЗАТРАТ ГОСУДАРСТВА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</si>
  <si>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</si>
  <si>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</si>
  <si>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  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</si>
  <si>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 000 1050400002 0000 110</t>
  </si>
  <si>
    <t xml:space="preserve"> 000 1050401002 0000 110</t>
  </si>
  <si>
    <t xml:space="preserve"> 000 1110507000 0000 120</t>
  </si>
  <si>
    <t xml:space="preserve"> 000 1110507404 0000 120</t>
  </si>
  <si>
    <t xml:space="preserve"> 000 1060603204 0000 110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</si>
  <si>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</si>
  <si>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000 1060603000 0000 110</t>
  </si>
  <si>
    <t xml:space="preserve">  Земельный налог с организаций</t>
  </si>
  <si>
    <t xml:space="preserve"> по кодам классификации доходов бюджетов</t>
  </si>
  <si>
    <t xml:space="preserve">  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</si>
  <si>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</si>
  <si>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</si>
  <si>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</si>
  <si>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</si>
  <si>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</si>
  <si>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</si>
  <si>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</si>
  <si>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</si>
  <si>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</si>
  <si>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</si>
  <si>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</si>
  <si>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</si>
  <si>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Налог, взимаемый с налогоплательщиков, выбравших в качестве объекта налогообложения доходы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</si>
  <si>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</si>
  <si>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</si>
  <si>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 Земельный налог с физических лиц</t>
  </si>
  <si>
    <t xml:space="preserve"> 000 1060604000 0000 110</t>
  </si>
  <si>
    <t xml:space="preserve"> 000 1060604204 0000 110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</si>
  <si>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</si>
  <si>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</si>
  <si>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</si>
  <si>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</si>
  <si>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</si>
  <si>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</si>
  <si>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</si>
  <si>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</si>
  <si>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</si>
  <si>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</si>
  <si>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</si>
  <si>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</si>
  <si>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</si>
  <si>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Субвенции бюджетам бюджетной системы Российской Федерации</t>
  </si>
  <si>
    <t>Доходы бюджета - ИТОГО</t>
  </si>
  <si>
    <t>х</t>
  </si>
  <si>
    <t xml:space="preserve">  Налог на прибыль организаций консолидированных групп налогоплательщиков, зачисляемый в бюджеты субъектов Российской Федерации</t>
  </si>
  <si>
    <t xml:space="preserve"> 000 1010101402 0000 110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</si>
  <si>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</si>
  <si>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</si>
  <si>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</si>
  <si>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</si>
  <si>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 Плата за выбросы загрязняющих веществ в атмосферный воздух стационарными объектами 7</t>
  </si>
  <si>
    <t xml:space="preserve"> 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</si>
  <si>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 xml:space="preserve"> 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</si>
  <si>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</si>
  <si>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</si>
  <si>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</si>
  <si>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</si>
  <si>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Плата за размещение отходов производства</t>
  </si>
  <si>
    <t xml:space="preserve"> 000 1120104101 0000 120</t>
  </si>
  <si>
    <t xml:space="preserve">  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из бюджетов городских округов</t>
  </si>
  <si>
    <t>Исполнено</t>
  </si>
  <si>
    <t xml:space="preserve">  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</si>
  <si>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 xml:space="preserve">  Субвенции бюджетам на осуществление ежемесячной выплаты в связи с рождением (усыновлением) первого ребенка</t>
  </si>
  <si>
    <t xml:space="preserve">  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</si>
  <si>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 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</si>
  <si>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000 1120104001 0000 120</t>
  </si>
  <si>
    <t xml:space="preserve">  Плата за размещение отходов производства и потребления</t>
  </si>
  <si>
    <t xml:space="preserve"> 000 1030226101 0000 110</t>
  </si>
  <si>
    <t xml:space="preserve"> 000 1010205001 0000 110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</si>
  <si>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</si>
  <si>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Приложение №1 к Постановлению Администрации города Обнинска "Об утверждении отчета об исполнении бюджета города Обнинска за 1 квартал 2020 года" </t>
  </si>
  <si>
    <t xml:space="preserve">Исполнение доходов бюджета города Обнинска за 1 квартал 2020 года </t>
  </si>
  <si>
    <t>000 2193546204 0000 150</t>
  </si>
  <si>
    <t xml:space="preserve"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 </t>
  </si>
  <si>
    <t xml:space="preserve"> 000 2196001004 0000 150</t>
  </si>
  <si>
    <t xml:space="preserve"> 000 2193538004 0000 150</t>
  </si>
  <si>
    <t xml:space="preserve"> 000 2190000004 0000 150</t>
  </si>
  <si>
    <t>000 2180401004 0000 150</t>
  </si>
  <si>
    <t>000 2180400004 0000 150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</si>
  <si>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</si>
  <si>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</si>
  <si>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000 2180000004 0000 150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</si>
  <si>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</si>
  <si>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000 2180000000 0000 150</t>
  </si>
  <si>
    <t>Доходы бюджетов 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</si>
  <si>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000 2180000000 0000 000</t>
  </si>
  <si>
    <t>ДОХОДЫ БЮДЖЕТОВ БЮДЖЕТНОЙ СИСТЕМЫ РОССИЙСКОЙ ФЕДЕРАЦИИ ОТ ВОЗВРАТА ОСТАТКОВ СУБСИДИЙ, СУБВЕНЦИЙ И ИНЫХ МЕЖБЮДЖЕТНЫХ ТРАНФЕРТОВ, ИМЕЮЩИХ ЦЕЛЕВОЙ НАЗНАЧЕНИЕ, ПРОШЛЫХ ЛЕТ</t>
  </si>
  <si>
    <t>000 2024999904 0000 150</t>
  </si>
  <si>
    <t xml:space="preserve">  Прочие межбюджетные трансферты, передаваемые бюджетам городских округов</t>
  </si>
  <si>
    <t>000 2024999900 0000 150</t>
  </si>
  <si>
    <t xml:space="preserve">  Прочие межбюджетные трансферты, передаваемые бюджетам </t>
  </si>
  <si>
    <t>000 2024000000 0000 150</t>
  </si>
  <si>
    <t>Иные межбюджетные транферты</t>
  </si>
  <si>
    <t xml:space="preserve"> 000 2023593004 0000 150</t>
  </si>
  <si>
    <t xml:space="preserve"> 000 2023593000 0000 150</t>
  </si>
  <si>
    <t xml:space="preserve"> 000 20235557304 0000 150</t>
  </si>
  <si>
    <t xml:space="preserve"> 000 20235557300 0000 150</t>
  </si>
  <si>
    <t xml:space="preserve"> 000 2023546204 0000 150</t>
  </si>
  <si>
    <t xml:space="preserve"> 000 2023546200 0000 150</t>
  </si>
  <si>
    <t xml:space="preserve"> 000 2023538004 0000 150</t>
  </si>
  <si>
    <t xml:space="preserve"> 000 2023538000 0000 150</t>
  </si>
  <si>
    <t xml:space="preserve"> 000 2023527004 0000 150</t>
  </si>
  <si>
    <t xml:space="preserve"> 000 2023527000 0000 150</t>
  </si>
  <si>
    <t xml:space="preserve"> 000 2023525004 0000 150</t>
  </si>
  <si>
    <t xml:space="preserve"> 000 2023525000 0000 150</t>
  </si>
  <si>
    <t xml:space="preserve"> 000 2023522004 0000 150</t>
  </si>
  <si>
    <t xml:space="preserve"> 000 2023522000 0000 150</t>
  </si>
  <si>
    <t xml:space="preserve"> 000 2023513704 0000 150</t>
  </si>
  <si>
    <t xml:space="preserve"> 000 2023513700 0000 150</t>
  </si>
  <si>
    <t xml:space="preserve"> 000 2023508404 0000 150</t>
  </si>
  <si>
    <t xml:space="preserve"> 000 2023508400 0000 150</t>
  </si>
  <si>
    <t xml:space="preserve"> 000 2023002404 0000 150</t>
  </si>
  <si>
    <t xml:space="preserve"> 000 2023002400 0000 150</t>
  </si>
  <si>
    <t xml:space="preserve"> 000 2023002204 0000 150</t>
  </si>
  <si>
    <t xml:space="preserve"> 000 2023002200 0000 150</t>
  </si>
  <si>
    <t xml:space="preserve"> 000 2023000000 0000 150</t>
  </si>
  <si>
    <t xml:space="preserve"> 000 2022999904 0000 150</t>
  </si>
  <si>
    <t xml:space="preserve"> 000 2022999900 0000 150</t>
  </si>
  <si>
    <t xml:space="preserve"> 000 2022000000 0000 150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</si>
  <si>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</si>
  <si>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</si>
  <si>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</si>
  <si>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000 1161012000 0000 140</t>
  </si>
  <si>
    <t xml:space="preserve"> 000 1161012301 0000 140</t>
  </si>
  <si>
    <t xml:space="preserve"> 000 1161012901 0000 140</t>
  </si>
  <si>
    <t xml:space="preserve"> 000 1161000000 0000 140</t>
  </si>
  <si>
    <t xml:space="preserve"> 000 1161003004 0000 140</t>
  </si>
  <si>
    <t xml:space="preserve"> 000 1161003204 0000 140</t>
  </si>
  <si>
    <t xml:space="preserve">  Платежи в целях возмещения причиненного ущерба (убытков)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</si>
  <si>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</si>
  <si>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 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</si>
  <si>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</si>
  <si>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</si>
  <si>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</si>
  <si>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</si>
  <si>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</si>
  <si>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000 1160700001 0000 140</t>
  </si>
  <si>
    <t xml:space="preserve"> 000 1160701000 0000 140</t>
  </si>
  <si>
    <t xml:space="preserve"> 000 1160701004 0000 140</t>
  </si>
  <si>
    <t xml:space="preserve"> 000 1160709000 0000 140</t>
  </si>
  <si>
    <t xml:space="preserve"> 000 1160709004 0000 140</t>
  </si>
  <si>
    <t xml:space="preserve"> 000 1160119301 0000 140</t>
  </si>
  <si>
    <t xml:space="preserve"> 000 1160120001 0000 140</t>
  </si>
  <si>
    <t xml:space="preserve"> 000 1160120301 0000 140</t>
  </si>
  <si>
    <t xml:space="preserve"> 000 1160200002 0000 140</t>
  </si>
  <si>
    <t xml:space="preserve"> 000 1160202002 0000 140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</si>
  <si>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</si>
  <si>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</si>
  <si>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</si>
  <si>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</si>
  <si>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</si>
  <si>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</si>
  <si>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</si>
  <si>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</si>
  <si>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</si>
  <si>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</si>
  <si>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000 1160115001 0000 140</t>
  </si>
  <si>
    <t xml:space="preserve"> 000 1160115301 0000 140</t>
  </si>
  <si>
    <t xml:space="preserve"> 000 1160117001 0000 140</t>
  </si>
  <si>
    <t xml:space="preserve"> 000 1160117301 0000 140</t>
  </si>
  <si>
    <t xml:space="preserve"> 000 1160119001 0000 140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</si>
  <si>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</si>
  <si>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</si>
  <si>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</si>
  <si>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</si>
  <si>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</si>
  <si>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</si>
  <si>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</si>
  <si>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000 1160100001 0000 140</t>
  </si>
  <si>
    <t xml:space="preserve"> 000 1160105001 0000 140</t>
  </si>
  <si>
    <t xml:space="preserve"> 000 1160105301 0000 140</t>
  </si>
  <si>
    <t xml:space="preserve"> 000 1160106001 0000 140</t>
  </si>
  <si>
    <t xml:space="preserve"> 000 1160106301 0000 140</t>
  </si>
  <si>
    <t xml:space="preserve"> 000 1160107001 0000 140</t>
  </si>
  <si>
    <t xml:space="preserve"> 000 1160107301 0000 140</t>
  </si>
  <si>
    <t xml:space="preserve"> 000 1140204004 0000 440</t>
  </si>
  <si>
    <t xml:space="preserve"> 000 1140204204 0000 440</t>
  </si>
  <si>
    <t xml:space="preserve">  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</si>
  <si>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</si>
  <si>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 Плата за размещение твердых коммунальных отходов</t>
  </si>
  <si>
    <t xml:space="preserve"> 000 1120104201 0000 120</t>
  </si>
  <si>
    <t xml:space="preserve">  Налог на профессиональный доход</t>
  </si>
  <si>
    <t xml:space="preserve"> 000 1050600001 0000 110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</si>
  <si>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</si>
  <si>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</si>
  <si>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</si>
  <si>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</si>
  <si>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000 1030226001 0000 110</t>
  </si>
  <si>
    <t xml:space="preserve"> 000 1030225101 0000 110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</si>
  <si>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</si>
  <si>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</si>
  <si>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</si>
  <si>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</si>
  <si>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</si>
  <si>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от 29.04.2020  № 684-п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</si>
</sst>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 Cyr"/>
      <family val="0"/>
    </font>
    <font>
      <sz val="10"/>
      <color indexed="8"/>
      <name val="Arial Cyr"/>
      <family val="2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8"/>
      <color indexed="8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8"/>
      <color rgb="FF000000"/>
      <name val="Arial"/>
      <family val="0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wrapText="1" indent="2"/>
      <protection/>
    </xf>
    <xf numFmtId="0" fontId="10" fillId="0" borderId="2">
      <alignment horizontal="left" wrapText="1"/>
      <protection/>
    </xf>
    <xf numFmtId="0" fontId="9" fillId="0" borderId="3">
      <alignment horizontal="left" wrapText="1" indent="2"/>
      <protection/>
    </xf>
    <xf numFmtId="0" fontId="10" fillId="0" borderId="4">
      <alignment horizontal="left" wrapText="1" indent="2"/>
      <protection/>
    </xf>
    <xf numFmtId="49" fontId="10" fillId="0" borderId="5">
      <alignment horizontal="center" wrapText="1"/>
      <protection/>
    </xf>
    <xf numFmtId="49" fontId="10" fillId="0" borderId="6">
      <alignment horizontal="center" wrapText="1"/>
      <protection/>
    </xf>
    <xf numFmtId="49" fontId="10" fillId="0" borderId="7">
      <alignment horizontal="center"/>
      <protection/>
    </xf>
    <xf numFmtId="4" fontId="32" fillId="0" borderId="8">
      <alignment horizontal="right" shrinkToFit="1"/>
      <protection/>
    </xf>
    <xf numFmtId="49" fontId="10" fillId="0" borderId="9">
      <alignment horizontal="center"/>
      <protection/>
    </xf>
    <xf numFmtId="49" fontId="10" fillId="0" borderId="10">
      <alignment horizontal="center"/>
      <protection/>
    </xf>
    <xf numFmtId="49" fontId="10" fillId="0" borderId="11">
      <alignment horizontal="center"/>
      <protection/>
    </xf>
    <xf numFmtId="49" fontId="9" fillId="0" borderId="11">
      <alignment horizontal="center"/>
      <protection/>
    </xf>
    <xf numFmtId="4" fontId="9" fillId="0" borderId="11">
      <alignment horizontal="right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2" applyNumberFormat="0" applyAlignment="0" applyProtection="0"/>
    <xf numFmtId="0" fontId="34" fillId="27" borderId="13" applyNumberFormat="0" applyAlignment="0" applyProtection="0"/>
    <xf numFmtId="0" fontId="35" fillId="27" borderId="1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40" fillId="28" borderId="1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19" applyNumberFormat="0" applyFont="0" applyAlignment="0" applyProtection="0"/>
    <xf numFmtId="9" fontId="0" fillId="0" borderId="0" applyFont="0" applyFill="0" applyBorder="0" applyAlignment="0" applyProtection="0"/>
    <xf numFmtId="0" fontId="45" fillId="0" borderId="2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wrapText="1"/>
    </xf>
    <xf numFmtId="0" fontId="11" fillId="0" borderId="21" xfId="36" applyNumberFormat="1" applyFont="1" applyBorder="1" applyProtection="1">
      <alignment horizontal="left" wrapText="1" indent="2"/>
      <protection/>
    </xf>
    <xf numFmtId="49" fontId="11" fillId="0" borderId="21" xfId="43" applyNumberFormat="1" applyFont="1" applyBorder="1" applyProtection="1">
      <alignment horizontal="center"/>
      <protection/>
    </xf>
    <xf numFmtId="0" fontId="12" fillId="0" borderId="21" xfId="34" applyNumberFormat="1" applyFont="1" applyBorder="1" applyProtection="1">
      <alignment horizontal="left" wrapText="1"/>
      <protection/>
    </xf>
    <xf numFmtId="49" fontId="12" fillId="0" borderId="21" xfId="41" applyNumberFormat="1" applyFont="1" applyBorder="1" applyProtection="1">
      <alignment horizontal="center"/>
      <protection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1" fillId="33" borderId="21" xfId="36" applyNumberFormat="1" applyFont="1" applyFill="1" applyBorder="1" applyProtection="1">
      <alignment horizontal="left" wrapText="1" indent="2"/>
      <protection/>
    </xf>
    <xf numFmtId="49" fontId="11" fillId="33" borderId="21" xfId="43" applyNumberFormat="1" applyFont="1" applyFill="1" applyBorder="1" applyProtection="1">
      <alignment horizontal="center"/>
      <protection/>
    </xf>
    <xf numFmtId="49" fontId="5" fillId="0" borderId="0" xfId="0" applyNumberFormat="1" applyFont="1" applyAlignment="1">
      <alignment horizontal="right" wrapText="1"/>
    </xf>
    <xf numFmtId="4" fontId="12" fillId="0" borderId="11" xfId="44" applyNumberFormat="1" applyFont="1" applyAlignment="1" applyProtection="1">
      <alignment horizontal="right"/>
      <protection/>
    </xf>
    <xf numFmtId="4" fontId="11" fillId="0" borderId="11" xfId="44" applyNumberFormat="1" applyFont="1" applyAlignment="1" applyProtection="1">
      <alignment horizontal="right"/>
      <protection/>
    </xf>
    <xf numFmtId="4" fontId="11" fillId="33" borderId="11" xfId="44" applyNumberFormat="1" applyFont="1" applyFill="1" applyAlignment="1" applyProtection="1">
      <alignment horizontal="right"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11" fillId="0" borderId="22" xfId="33" applyNumberFormat="1" applyFont="1" applyBorder="1" applyProtection="1">
      <alignment horizontal="left" wrapText="1" indent="2"/>
      <protection/>
    </xf>
    <xf numFmtId="4" fontId="14" fillId="0" borderId="8" xfId="40" applyNumberFormat="1" applyFont="1" applyProtection="1">
      <alignment horizontal="right" shrinkToFit="1"/>
      <protection/>
    </xf>
    <xf numFmtId="4" fontId="11" fillId="0" borderId="8" xfId="40" applyNumberFormat="1" applyFont="1" applyProtection="1">
      <alignment horizontal="right" shrinkToFit="1"/>
      <protection/>
    </xf>
    <xf numFmtId="49" fontId="11" fillId="0" borderId="21" xfId="38" applyNumberFormat="1" applyFont="1" applyBorder="1" applyAlignment="1" applyProtection="1">
      <alignment horizontal="center"/>
      <protection/>
    </xf>
    <xf numFmtId="0" fontId="7" fillId="0" borderId="0" xfId="0" applyFont="1" applyBorder="1" applyAlignment="1">
      <alignment/>
    </xf>
    <xf numFmtId="0" fontId="11" fillId="0" borderId="23" xfId="36" applyNumberFormat="1" applyFont="1" applyBorder="1" applyProtection="1">
      <alignment horizontal="left" wrapText="1" indent="2"/>
      <protection/>
    </xf>
    <xf numFmtId="49" fontId="11" fillId="0" borderId="23" xfId="43" applyNumberFormat="1" applyFont="1" applyBorder="1" applyProtection="1">
      <alignment horizontal="center"/>
      <protection/>
    </xf>
    <xf numFmtId="49" fontId="11" fillId="0" borderId="24" xfId="38" applyNumberFormat="1" applyFont="1" applyBorder="1" applyAlignment="1" applyProtection="1">
      <alignment horizontal="center"/>
      <protection/>
    </xf>
    <xf numFmtId="4" fontId="11" fillId="0" borderId="25" xfId="40" applyNumberFormat="1" applyFont="1" applyBorder="1" applyProtection="1">
      <alignment horizontal="right" shrinkToFit="1"/>
      <protection/>
    </xf>
    <xf numFmtId="0" fontId="11" fillId="0" borderId="21" xfId="33" applyNumberFormat="1" applyFont="1" applyBorder="1" applyProtection="1">
      <alignment horizontal="left" wrapText="1" indent="2"/>
      <protection/>
    </xf>
    <xf numFmtId="4" fontId="11" fillId="0" borderId="21" xfId="40" applyNumberFormat="1" applyFont="1" applyBorder="1" applyProtection="1">
      <alignment horizontal="right" shrinkToFit="1"/>
      <protection/>
    </xf>
    <xf numFmtId="0" fontId="11" fillId="0" borderId="22" xfId="33" applyNumberFormat="1" applyFont="1" applyBorder="1" applyProtection="1">
      <alignment horizontal="left" wrapText="1" indent="2"/>
      <protection/>
    </xf>
    <xf numFmtId="49" fontId="11" fillId="0" borderId="26" xfId="38" applyNumberFormat="1" applyFont="1" applyBorder="1" applyAlignment="1" applyProtection="1">
      <alignment horizontal="center"/>
      <protection/>
    </xf>
    <xf numFmtId="49" fontId="14" fillId="0" borderId="26" xfId="38" applyNumberFormat="1" applyFont="1" applyBorder="1" applyAlignment="1" applyProtection="1">
      <alignment horizontal="center"/>
      <protection/>
    </xf>
    <xf numFmtId="0" fontId="11" fillId="0" borderId="27" xfId="33" applyNumberFormat="1" applyFont="1" applyBorder="1" applyProtection="1">
      <alignment horizontal="left" wrapText="1" indent="2"/>
      <protection/>
    </xf>
    <xf numFmtId="0" fontId="7" fillId="0" borderId="0" xfId="0" applyFont="1" applyAlignment="1">
      <alignment horizontal="left" wrapText="1"/>
    </xf>
    <xf numFmtId="0" fontId="0" fillId="0" borderId="0" xfId="0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Alignment="1">
      <alignment horizontal="center" wrapText="1"/>
    </xf>
    <xf numFmtId="49" fontId="13" fillId="0" borderId="23" xfId="0" applyNumberFormat="1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2" xfId="34"/>
    <cellStyle name="xl33" xfId="35"/>
    <cellStyle name="xl34" xfId="36"/>
    <cellStyle name="xl42" xfId="37"/>
    <cellStyle name="xl43" xfId="38"/>
    <cellStyle name="xl44" xfId="39"/>
    <cellStyle name="xl45" xfId="40"/>
    <cellStyle name="xl50" xfId="41"/>
    <cellStyle name="xl51" xfId="42"/>
    <cellStyle name="xl52" xfId="43"/>
    <cellStyle name="xl56" xfId="44"/>
    <cellStyle name="xl60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2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51.375" style="1" customWidth="1"/>
    <col min="2" max="2" width="26.875" style="9" customWidth="1"/>
    <col min="3" max="3" width="21.375" style="25" customWidth="1"/>
    <col min="4" max="4" width="18.00390625" style="1" customWidth="1"/>
    <col min="5" max="16384" width="9.125" style="4" customWidth="1"/>
  </cols>
  <sheetData>
    <row r="1" spans="1:4" s="2" customFormat="1" ht="59.25" customHeight="1">
      <c r="A1" s="3"/>
      <c r="B1" s="42" t="s">
        <v>212</v>
      </c>
      <c r="C1" s="43"/>
      <c r="D1" s="17"/>
    </row>
    <row r="2" spans="1:4" s="2" customFormat="1" ht="13.5" customHeight="1">
      <c r="A2" s="3"/>
      <c r="B2" s="44" t="s">
        <v>336</v>
      </c>
      <c r="C2" s="43"/>
      <c r="D2" s="18"/>
    </row>
    <row r="3" spans="1:4" s="2" customFormat="1" ht="11.25" customHeight="1">
      <c r="A3" s="3"/>
      <c r="B3" s="9"/>
      <c r="C3" s="21"/>
      <c r="D3" s="12"/>
    </row>
    <row r="4" spans="1:4" s="2" customFormat="1" ht="18.75">
      <c r="A4" s="45" t="s">
        <v>213</v>
      </c>
      <c r="B4" s="45"/>
      <c r="C4" s="45"/>
      <c r="D4" s="5"/>
    </row>
    <row r="5" spans="1:4" s="2" customFormat="1" ht="18.75">
      <c r="A5" s="45" t="s">
        <v>150</v>
      </c>
      <c r="B5" s="45"/>
      <c r="C5" s="45"/>
      <c r="D5" s="5"/>
    </row>
    <row r="6" spans="1:3" s="2" customFormat="1" ht="18.75">
      <c r="A6" s="5"/>
      <c r="B6" s="5"/>
      <c r="C6" s="7" t="s">
        <v>102</v>
      </c>
    </row>
    <row r="7" spans="1:3" s="1" customFormat="1" ht="15">
      <c r="A7" s="48" t="s">
        <v>101</v>
      </c>
      <c r="B7" s="49" t="s">
        <v>103</v>
      </c>
      <c r="C7" s="46" t="s">
        <v>202</v>
      </c>
    </row>
    <row r="8" spans="1:3" s="1" customFormat="1" ht="11.25" customHeight="1">
      <c r="A8" s="48"/>
      <c r="B8" s="49"/>
      <c r="C8" s="47"/>
    </row>
    <row r="9" spans="1:3" s="6" customFormat="1" ht="14.25">
      <c r="A9" s="15" t="s">
        <v>184</v>
      </c>
      <c r="B9" s="16" t="s">
        <v>185</v>
      </c>
      <c r="C9" s="22">
        <f>SUM(C10,C134)</f>
        <v>967490027.47</v>
      </c>
    </row>
    <row r="10" spans="1:3" s="1" customFormat="1" ht="15">
      <c r="A10" s="13" t="s">
        <v>104</v>
      </c>
      <c r="B10" s="14" t="s">
        <v>35</v>
      </c>
      <c r="C10" s="23">
        <f>SUM(C11,C22,C32,C49,C59,C64,C75,C82,C91,C100,C129)</f>
        <v>455107100.37</v>
      </c>
    </row>
    <row r="11" spans="1:3" s="1" customFormat="1" ht="15">
      <c r="A11" s="13" t="s">
        <v>105</v>
      </c>
      <c r="B11" s="14" t="s">
        <v>36</v>
      </c>
      <c r="C11" s="23">
        <f>SUM(C12,C16)</f>
        <v>174894286.19</v>
      </c>
    </row>
    <row r="12" spans="1:3" s="1" customFormat="1" ht="15">
      <c r="A12" s="13" t="s">
        <v>106</v>
      </c>
      <c r="B12" s="14" t="s">
        <v>37</v>
      </c>
      <c r="C12" s="23">
        <f>C13</f>
        <v>3604496.44</v>
      </c>
    </row>
    <row r="13" spans="1:3" s="1" customFormat="1" ht="45">
      <c r="A13" s="13" t="s">
        <v>107</v>
      </c>
      <c r="B13" s="14" t="s">
        <v>38</v>
      </c>
      <c r="C13" s="23">
        <f>SUM(C14:C15)</f>
        <v>3604496.44</v>
      </c>
    </row>
    <row r="14" spans="1:3" s="1" customFormat="1" ht="60">
      <c r="A14" s="13" t="s">
        <v>151</v>
      </c>
      <c r="B14" s="14" t="s">
        <v>39</v>
      </c>
      <c r="C14" s="23">
        <v>3424708.3</v>
      </c>
    </row>
    <row r="15" spans="1:3" s="1" customFormat="1" ht="48" customHeight="1">
      <c r="A15" s="13" t="s">
        <v>186</v>
      </c>
      <c r="B15" s="14" t="s">
        <v>187</v>
      </c>
      <c r="C15" s="23">
        <v>179788.14</v>
      </c>
    </row>
    <row r="16" spans="1:3" s="1" customFormat="1" ht="15">
      <c r="A16" s="13" t="s">
        <v>108</v>
      </c>
      <c r="B16" s="14" t="s">
        <v>40</v>
      </c>
      <c r="C16" s="23">
        <f>SUM(C17:C21)</f>
        <v>171289789.75</v>
      </c>
    </row>
    <row r="17" spans="1:3" ht="90">
      <c r="A17" s="13" t="s">
        <v>196</v>
      </c>
      <c r="B17" s="14" t="s">
        <v>41</v>
      </c>
      <c r="C17" s="23">
        <v>168441808.14</v>
      </c>
    </row>
    <row r="18" spans="1:3" ht="135">
      <c r="A18" s="13" t="s">
        <v>188</v>
      </c>
      <c r="B18" s="14" t="s">
        <v>42</v>
      </c>
      <c r="C18" s="23">
        <v>403915.18</v>
      </c>
    </row>
    <row r="19" spans="1:3" ht="60">
      <c r="A19" s="13" t="s">
        <v>152</v>
      </c>
      <c r="B19" s="14" t="s">
        <v>43</v>
      </c>
      <c r="C19" s="23">
        <v>157371.37</v>
      </c>
    </row>
    <row r="20" spans="1:3" ht="105">
      <c r="A20" s="13" t="s">
        <v>197</v>
      </c>
      <c r="B20" s="14" t="s">
        <v>44</v>
      </c>
      <c r="C20" s="23">
        <v>2286526.26</v>
      </c>
    </row>
    <row r="21" spans="1:3" ht="60">
      <c r="A21" s="13" t="s">
        <v>211</v>
      </c>
      <c r="B21" s="14" t="s">
        <v>210</v>
      </c>
      <c r="C21" s="23">
        <v>168.8</v>
      </c>
    </row>
    <row r="22" spans="1:3" ht="45">
      <c r="A22" s="13" t="s">
        <v>153</v>
      </c>
      <c r="B22" s="14" t="s">
        <v>154</v>
      </c>
      <c r="C22" s="23">
        <f>C23</f>
        <v>966004.21</v>
      </c>
    </row>
    <row r="23" spans="1:3" ht="45">
      <c r="A23" s="13" t="s">
        <v>155</v>
      </c>
      <c r="B23" s="14" t="s">
        <v>156</v>
      </c>
      <c r="C23" s="23">
        <f>SUM(C24,C26,C28,C30)</f>
        <v>966004.21</v>
      </c>
    </row>
    <row r="24" spans="1:3" ht="90">
      <c r="A24" s="13" t="s">
        <v>157</v>
      </c>
      <c r="B24" s="14" t="s">
        <v>158</v>
      </c>
      <c r="C24" s="23">
        <f>C25</f>
        <v>438392.36</v>
      </c>
    </row>
    <row r="25" spans="1:3" ht="134.25" customHeight="1">
      <c r="A25" s="38" t="s">
        <v>335</v>
      </c>
      <c r="B25" s="14" t="s">
        <v>334</v>
      </c>
      <c r="C25" s="23">
        <v>438392.36</v>
      </c>
    </row>
    <row r="26" spans="1:3" ht="105">
      <c r="A26" s="13" t="s">
        <v>159</v>
      </c>
      <c r="B26" s="14" t="s">
        <v>160</v>
      </c>
      <c r="C26" s="23">
        <f>C27</f>
        <v>2857.87</v>
      </c>
    </row>
    <row r="27" spans="1:3" ht="150" customHeight="1">
      <c r="A27" s="38" t="s">
        <v>333</v>
      </c>
      <c r="B27" s="14" t="s">
        <v>332</v>
      </c>
      <c r="C27" s="23">
        <v>2857.87</v>
      </c>
    </row>
    <row r="28" spans="1:3" ht="90">
      <c r="A28" s="13" t="s">
        <v>161</v>
      </c>
      <c r="B28" s="14" t="s">
        <v>162</v>
      </c>
      <c r="C28" s="23">
        <f>C29</f>
        <v>615306.99</v>
      </c>
    </row>
    <row r="29" spans="1:3" ht="135" customHeight="1">
      <c r="A29" s="38" t="s">
        <v>331</v>
      </c>
      <c r="B29" s="39" t="s">
        <v>330</v>
      </c>
      <c r="C29" s="29">
        <v>615306.99</v>
      </c>
    </row>
    <row r="30" spans="1:3" ht="90">
      <c r="A30" s="38" t="s">
        <v>163</v>
      </c>
      <c r="B30" s="39" t="s">
        <v>329</v>
      </c>
      <c r="C30" s="23">
        <f>C31</f>
        <v>-90553.01</v>
      </c>
    </row>
    <row r="31" spans="1:3" ht="138" customHeight="1">
      <c r="A31" s="38" t="s">
        <v>328</v>
      </c>
      <c r="B31" s="14" t="s">
        <v>209</v>
      </c>
      <c r="C31" s="29">
        <v>-90553.01</v>
      </c>
    </row>
    <row r="32" spans="1:3" ht="15">
      <c r="A32" s="19" t="s">
        <v>109</v>
      </c>
      <c r="B32" s="20" t="s">
        <v>45</v>
      </c>
      <c r="C32" s="24">
        <f>C33+C41+C44+C46+C48</f>
        <v>179631578.73999998</v>
      </c>
    </row>
    <row r="33" spans="1:3" ht="30">
      <c r="A33" s="13" t="s">
        <v>110</v>
      </c>
      <c r="B33" s="14" t="s">
        <v>46</v>
      </c>
      <c r="C33" s="23">
        <f>C34+C37+C40</f>
        <v>151297528</v>
      </c>
    </row>
    <row r="34" spans="1:3" ht="45">
      <c r="A34" s="13" t="s">
        <v>164</v>
      </c>
      <c r="B34" s="14" t="s">
        <v>47</v>
      </c>
      <c r="C34" s="23">
        <f>C35+C36</f>
        <v>119035493.08</v>
      </c>
    </row>
    <row r="35" spans="1:3" ht="45">
      <c r="A35" s="13" t="s">
        <v>164</v>
      </c>
      <c r="B35" s="14" t="s">
        <v>48</v>
      </c>
      <c r="C35" s="29">
        <v>119038149.82</v>
      </c>
    </row>
    <row r="36" spans="1:3" ht="60">
      <c r="A36" s="13" t="s">
        <v>165</v>
      </c>
      <c r="B36" s="14" t="s">
        <v>49</v>
      </c>
      <c r="C36" s="29">
        <v>-2656.74</v>
      </c>
    </row>
    <row r="37" spans="1:3" ht="45">
      <c r="A37" s="13" t="s">
        <v>111</v>
      </c>
      <c r="B37" s="14" t="s">
        <v>50</v>
      </c>
      <c r="C37" s="23">
        <f>C38+C39</f>
        <v>32249736.27</v>
      </c>
    </row>
    <row r="38" spans="1:3" ht="75">
      <c r="A38" s="13" t="s">
        <v>189</v>
      </c>
      <c r="B38" s="14" t="s">
        <v>51</v>
      </c>
      <c r="C38" s="29">
        <v>32244484.27</v>
      </c>
    </row>
    <row r="39" spans="1:3" ht="75">
      <c r="A39" s="13" t="s">
        <v>112</v>
      </c>
      <c r="B39" s="14" t="s">
        <v>52</v>
      </c>
      <c r="C39" s="29">
        <v>5252</v>
      </c>
    </row>
    <row r="40" spans="1:3" ht="45">
      <c r="A40" s="13" t="s">
        <v>190</v>
      </c>
      <c r="B40" s="14" t="s">
        <v>53</v>
      </c>
      <c r="C40" s="29">
        <v>12298.65</v>
      </c>
    </row>
    <row r="41" spans="1:3" ht="30">
      <c r="A41" s="13" t="s">
        <v>113</v>
      </c>
      <c r="B41" s="14" t="s">
        <v>54</v>
      </c>
      <c r="C41" s="23">
        <f>C42+C43</f>
        <v>24319275.009999998</v>
      </c>
    </row>
    <row r="42" spans="1:3" ht="30">
      <c r="A42" s="13" t="s">
        <v>113</v>
      </c>
      <c r="B42" s="14" t="s">
        <v>55</v>
      </c>
      <c r="C42" s="29">
        <v>24312519.27</v>
      </c>
    </row>
    <row r="43" spans="1:3" ht="45">
      <c r="A43" s="13" t="s">
        <v>198</v>
      </c>
      <c r="B43" s="14" t="s">
        <v>56</v>
      </c>
      <c r="C43" s="29">
        <v>6755.74</v>
      </c>
    </row>
    <row r="44" spans="1:3" ht="15">
      <c r="A44" s="38" t="s">
        <v>325</v>
      </c>
      <c r="B44" s="39" t="s">
        <v>326</v>
      </c>
      <c r="C44" s="29">
        <v>4280.81</v>
      </c>
    </row>
    <row r="45" spans="1:3" ht="15">
      <c r="A45" s="38" t="s">
        <v>325</v>
      </c>
      <c r="B45" s="39" t="s">
        <v>327</v>
      </c>
      <c r="C45" s="29">
        <v>4280.81</v>
      </c>
    </row>
    <row r="46" spans="1:3" ht="30">
      <c r="A46" s="19" t="s">
        <v>134</v>
      </c>
      <c r="B46" s="20" t="s">
        <v>142</v>
      </c>
      <c r="C46" s="24">
        <f>C47</f>
        <v>3207798.32</v>
      </c>
    </row>
    <row r="47" spans="1:3" ht="45">
      <c r="A47" s="13" t="s">
        <v>135</v>
      </c>
      <c r="B47" s="14" t="s">
        <v>143</v>
      </c>
      <c r="C47" s="29">
        <v>3207798.32</v>
      </c>
    </row>
    <row r="48" spans="1:3" ht="15">
      <c r="A48" s="38" t="s">
        <v>323</v>
      </c>
      <c r="B48" s="39" t="s">
        <v>324</v>
      </c>
      <c r="C48" s="29">
        <v>802696.6</v>
      </c>
    </row>
    <row r="49" spans="1:3" ht="15">
      <c r="A49" s="13" t="s">
        <v>114</v>
      </c>
      <c r="B49" s="14" t="s">
        <v>57</v>
      </c>
      <c r="C49" s="23">
        <f>C50+C52+C54</f>
        <v>41723136.760000005</v>
      </c>
    </row>
    <row r="50" spans="1:3" ht="15">
      <c r="A50" s="13" t="s">
        <v>115</v>
      </c>
      <c r="B50" s="14" t="s">
        <v>58</v>
      </c>
      <c r="C50" s="23">
        <f>C51</f>
        <v>3396258.26</v>
      </c>
    </row>
    <row r="51" spans="1:3" ht="60">
      <c r="A51" s="13" t="s">
        <v>166</v>
      </c>
      <c r="B51" s="14" t="s">
        <v>59</v>
      </c>
      <c r="C51" s="29">
        <v>3396258.26</v>
      </c>
    </row>
    <row r="52" spans="1:3" ht="15">
      <c r="A52" s="13" t="s">
        <v>116</v>
      </c>
      <c r="B52" s="14" t="s">
        <v>60</v>
      </c>
      <c r="C52" s="23">
        <f>C53</f>
        <v>4115232.12</v>
      </c>
    </row>
    <row r="53" spans="1:3" ht="30">
      <c r="A53" s="13" t="s">
        <v>117</v>
      </c>
      <c r="B53" s="14" t="s">
        <v>61</v>
      </c>
      <c r="C53" s="29">
        <v>4115232.12</v>
      </c>
    </row>
    <row r="54" spans="1:3" ht="15">
      <c r="A54" s="13" t="s">
        <v>118</v>
      </c>
      <c r="B54" s="14" t="s">
        <v>62</v>
      </c>
      <c r="C54" s="23">
        <f>C55+C57</f>
        <v>34211646.38</v>
      </c>
    </row>
    <row r="55" spans="1:3" ht="15">
      <c r="A55" s="13" t="s">
        <v>149</v>
      </c>
      <c r="B55" s="14" t="s">
        <v>148</v>
      </c>
      <c r="C55" s="23">
        <f>C56</f>
        <v>32078490.05</v>
      </c>
    </row>
    <row r="56" spans="1:3" ht="45">
      <c r="A56" s="13" t="s">
        <v>147</v>
      </c>
      <c r="B56" s="14" t="s">
        <v>146</v>
      </c>
      <c r="C56" s="29">
        <v>32078490.05</v>
      </c>
    </row>
    <row r="57" spans="1:3" ht="15">
      <c r="A57" s="13" t="s">
        <v>167</v>
      </c>
      <c r="B57" s="14" t="s">
        <v>168</v>
      </c>
      <c r="C57" s="23">
        <f>C58</f>
        <v>2133156.33</v>
      </c>
    </row>
    <row r="58" spans="1:3" ht="45">
      <c r="A58" s="13" t="s">
        <v>191</v>
      </c>
      <c r="B58" s="14" t="s">
        <v>169</v>
      </c>
      <c r="C58" s="29">
        <v>2133156.33</v>
      </c>
    </row>
    <row r="59" spans="1:3" ht="15">
      <c r="A59" s="13" t="s">
        <v>119</v>
      </c>
      <c r="B59" s="14" t="s">
        <v>63</v>
      </c>
      <c r="C59" s="23">
        <f>C60+C62</f>
        <v>2872189.22</v>
      </c>
    </row>
    <row r="60" spans="1:3" ht="45">
      <c r="A60" s="13" t="s">
        <v>120</v>
      </c>
      <c r="B60" s="14" t="s">
        <v>64</v>
      </c>
      <c r="C60" s="23">
        <f>C61</f>
        <v>2758189.22</v>
      </c>
    </row>
    <row r="61" spans="1:3" ht="60">
      <c r="A61" s="13" t="s">
        <v>121</v>
      </c>
      <c r="B61" s="14" t="s">
        <v>65</v>
      </c>
      <c r="C61" s="29">
        <v>2758189.22</v>
      </c>
    </row>
    <row r="62" spans="1:3" ht="45">
      <c r="A62" s="13" t="s">
        <v>122</v>
      </c>
      <c r="B62" s="14" t="s">
        <v>66</v>
      </c>
      <c r="C62" s="23">
        <f>C63</f>
        <v>114000</v>
      </c>
    </row>
    <row r="63" spans="1:3" ht="30">
      <c r="A63" s="13" t="s">
        <v>123</v>
      </c>
      <c r="B63" s="14" t="s">
        <v>67</v>
      </c>
      <c r="C63" s="23">
        <v>114000</v>
      </c>
    </row>
    <row r="64" spans="1:3" ht="60">
      <c r="A64" s="13" t="s">
        <v>124</v>
      </c>
      <c r="B64" s="14" t="s">
        <v>68</v>
      </c>
      <c r="C64" s="23">
        <f>C65+C72</f>
        <v>37120386.010000005</v>
      </c>
    </row>
    <row r="65" spans="1:3" ht="105">
      <c r="A65" s="13" t="s">
        <v>125</v>
      </c>
      <c r="B65" s="14" t="s">
        <v>69</v>
      </c>
      <c r="C65" s="23">
        <f>C66+C68+C70</f>
        <v>35742906.870000005</v>
      </c>
    </row>
    <row r="66" spans="1:3" ht="75">
      <c r="A66" s="13" t="s">
        <v>126</v>
      </c>
      <c r="B66" s="14" t="s">
        <v>70</v>
      </c>
      <c r="C66" s="23">
        <f>C67</f>
        <v>20540742.57</v>
      </c>
    </row>
    <row r="67" spans="1:3" ht="105">
      <c r="A67" s="13" t="s">
        <v>127</v>
      </c>
      <c r="B67" s="14" t="s">
        <v>71</v>
      </c>
      <c r="C67" s="29">
        <v>20540742.57</v>
      </c>
    </row>
    <row r="68" spans="1:3" ht="105">
      <c r="A68" s="13" t="s">
        <v>128</v>
      </c>
      <c r="B68" s="14" t="s">
        <v>72</v>
      </c>
      <c r="C68" s="23">
        <f>C69</f>
        <v>5455455.07</v>
      </c>
    </row>
    <row r="69" spans="1:3" ht="90">
      <c r="A69" s="13" t="s">
        <v>129</v>
      </c>
      <c r="B69" s="14" t="s">
        <v>73</v>
      </c>
      <c r="C69" s="29">
        <v>5455455.07</v>
      </c>
    </row>
    <row r="70" spans="1:3" ht="60">
      <c r="A70" s="13" t="s">
        <v>136</v>
      </c>
      <c r="B70" s="14" t="s">
        <v>144</v>
      </c>
      <c r="C70" s="23">
        <f>C71</f>
        <v>9746709.23</v>
      </c>
    </row>
    <row r="71" spans="1:3" ht="45">
      <c r="A71" s="13" t="s">
        <v>137</v>
      </c>
      <c r="B71" s="14" t="s">
        <v>145</v>
      </c>
      <c r="C71" s="29">
        <v>9746709.23</v>
      </c>
    </row>
    <row r="72" spans="1:3" ht="105">
      <c r="A72" s="13" t="s">
        <v>130</v>
      </c>
      <c r="B72" s="14" t="s">
        <v>74</v>
      </c>
      <c r="C72" s="23">
        <f>C73</f>
        <v>1377479.14</v>
      </c>
    </row>
    <row r="73" spans="1:3" ht="105">
      <c r="A73" s="13" t="s">
        <v>131</v>
      </c>
      <c r="B73" s="14" t="s">
        <v>75</v>
      </c>
      <c r="C73" s="23">
        <f>C74</f>
        <v>1377479.14</v>
      </c>
    </row>
    <row r="74" spans="1:3" ht="90">
      <c r="A74" s="13" t="s">
        <v>132</v>
      </c>
      <c r="B74" s="14" t="s">
        <v>76</v>
      </c>
      <c r="C74" s="29">
        <v>1377479.14</v>
      </c>
    </row>
    <row r="75" spans="1:3" ht="30">
      <c r="A75" s="13" t="s">
        <v>133</v>
      </c>
      <c r="B75" s="14" t="s">
        <v>77</v>
      </c>
      <c r="C75" s="23">
        <f>C76</f>
        <v>1442325.72</v>
      </c>
    </row>
    <row r="76" spans="1:3" ht="30">
      <c r="A76" s="13" t="s">
        <v>6</v>
      </c>
      <c r="B76" s="14" t="s">
        <v>78</v>
      </c>
      <c r="C76" s="23">
        <f>C77+C78+C79</f>
        <v>1442325.72</v>
      </c>
    </row>
    <row r="77" spans="1:3" ht="30">
      <c r="A77" s="13" t="s">
        <v>192</v>
      </c>
      <c r="B77" s="14" t="s">
        <v>79</v>
      </c>
      <c r="C77" s="29">
        <v>45926.05</v>
      </c>
    </row>
    <row r="78" spans="1:3" ht="30">
      <c r="A78" s="13" t="s">
        <v>7</v>
      </c>
      <c r="B78" s="14" t="s">
        <v>80</v>
      </c>
      <c r="C78" s="29">
        <v>1027.87</v>
      </c>
    </row>
    <row r="79" spans="1:3" ht="30">
      <c r="A79" s="13" t="s">
        <v>208</v>
      </c>
      <c r="B79" s="14" t="s">
        <v>207</v>
      </c>
      <c r="C79" s="23">
        <f>C80+C81</f>
        <v>1395371.8</v>
      </c>
    </row>
    <row r="80" spans="1:3" ht="15">
      <c r="A80" s="13" t="s">
        <v>199</v>
      </c>
      <c r="B80" s="14" t="s">
        <v>200</v>
      </c>
      <c r="C80" s="29">
        <v>1362947.54</v>
      </c>
    </row>
    <row r="81" spans="1:3" ht="30">
      <c r="A81" s="38" t="s">
        <v>321</v>
      </c>
      <c r="B81" s="39" t="s">
        <v>322</v>
      </c>
      <c r="C81" s="29">
        <v>32424.26</v>
      </c>
    </row>
    <row r="82" spans="1:3" ht="45">
      <c r="A82" s="13" t="s">
        <v>138</v>
      </c>
      <c r="B82" s="14" t="s">
        <v>81</v>
      </c>
      <c r="C82" s="23">
        <f>C83+C86</f>
        <v>4757144.31</v>
      </c>
    </row>
    <row r="83" spans="1:3" ht="15">
      <c r="A83" s="13" t="s">
        <v>8</v>
      </c>
      <c r="B83" s="14" t="s">
        <v>82</v>
      </c>
      <c r="C83" s="23">
        <f>C84</f>
        <v>4548509.64</v>
      </c>
    </row>
    <row r="84" spans="1:3" ht="30">
      <c r="A84" s="13" t="s">
        <v>9</v>
      </c>
      <c r="B84" s="14" t="s">
        <v>83</v>
      </c>
      <c r="C84" s="23">
        <f>C85</f>
        <v>4548509.64</v>
      </c>
    </row>
    <row r="85" spans="1:3" ht="45">
      <c r="A85" s="13" t="s">
        <v>10</v>
      </c>
      <c r="B85" s="14" t="s">
        <v>84</v>
      </c>
      <c r="C85" s="28">
        <v>4548509.64</v>
      </c>
    </row>
    <row r="86" spans="1:3" ht="15">
      <c r="A86" s="13" t="s">
        <v>170</v>
      </c>
      <c r="B86" s="14" t="s">
        <v>171</v>
      </c>
      <c r="C86" s="23">
        <f>C87+C89</f>
        <v>208634.66999999998</v>
      </c>
    </row>
    <row r="87" spans="1:3" ht="45">
      <c r="A87" s="13" t="s">
        <v>172</v>
      </c>
      <c r="B87" s="14" t="s">
        <v>173</v>
      </c>
      <c r="C87" s="23">
        <f>C88</f>
        <v>18161.67</v>
      </c>
    </row>
    <row r="88" spans="1:3" ht="45">
      <c r="A88" s="13" t="s">
        <v>174</v>
      </c>
      <c r="B88" s="14" t="s">
        <v>175</v>
      </c>
      <c r="C88" s="28">
        <v>18161.67</v>
      </c>
    </row>
    <row r="89" spans="1:3" ht="30">
      <c r="A89" s="13" t="s">
        <v>176</v>
      </c>
      <c r="B89" s="14" t="s">
        <v>177</v>
      </c>
      <c r="C89" s="23">
        <f>C90</f>
        <v>190473</v>
      </c>
    </row>
    <row r="90" spans="1:3" ht="30">
      <c r="A90" s="13" t="s">
        <v>178</v>
      </c>
      <c r="B90" s="14" t="s">
        <v>179</v>
      </c>
      <c r="C90" s="28">
        <v>190473</v>
      </c>
    </row>
    <row r="91" spans="1:3" ht="30">
      <c r="A91" s="19" t="s">
        <v>11</v>
      </c>
      <c r="B91" s="20" t="s">
        <v>85</v>
      </c>
      <c r="C91" s="28">
        <v>7725320.77</v>
      </c>
    </row>
    <row r="92" spans="1:3" ht="105">
      <c r="A92" s="13" t="s">
        <v>180</v>
      </c>
      <c r="B92" s="14" t="s">
        <v>86</v>
      </c>
      <c r="C92" s="23">
        <f>C93+C95</f>
        <v>5555896.67</v>
      </c>
    </row>
    <row r="93" spans="1:3" ht="120">
      <c r="A93" s="13" t="s">
        <v>181</v>
      </c>
      <c r="B93" s="14" t="s">
        <v>87</v>
      </c>
      <c r="C93" s="23">
        <f>C94</f>
        <v>5547233.47</v>
      </c>
    </row>
    <row r="94" spans="1:3" ht="120">
      <c r="A94" s="13" t="s">
        <v>12</v>
      </c>
      <c r="B94" s="14" t="s">
        <v>88</v>
      </c>
      <c r="C94" s="28">
        <v>5547233.47</v>
      </c>
    </row>
    <row r="95" spans="1:3" ht="120">
      <c r="A95" s="38" t="s">
        <v>319</v>
      </c>
      <c r="B95" s="40" t="s">
        <v>317</v>
      </c>
      <c r="C95" s="28">
        <v>8663.2</v>
      </c>
    </row>
    <row r="96" spans="1:3" ht="105">
      <c r="A96" s="38" t="s">
        <v>320</v>
      </c>
      <c r="B96" s="40" t="s">
        <v>318</v>
      </c>
      <c r="C96" s="28">
        <v>8663.2</v>
      </c>
    </row>
    <row r="97" spans="1:3" ht="45">
      <c r="A97" s="13" t="s">
        <v>182</v>
      </c>
      <c r="B97" s="14" t="s">
        <v>89</v>
      </c>
      <c r="C97" s="23">
        <f>C98</f>
        <v>2169424.1</v>
      </c>
    </row>
    <row r="98" spans="1:3" ht="45">
      <c r="A98" s="13" t="s">
        <v>13</v>
      </c>
      <c r="B98" s="14" t="s">
        <v>90</v>
      </c>
      <c r="C98" s="23">
        <f>C99</f>
        <v>2169424.1</v>
      </c>
    </row>
    <row r="99" spans="1:3" ht="60">
      <c r="A99" s="13" t="s">
        <v>14</v>
      </c>
      <c r="B99" s="14" t="s">
        <v>91</v>
      </c>
      <c r="C99" s="28">
        <v>2169424.1</v>
      </c>
    </row>
    <row r="100" spans="1:3" ht="30">
      <c r="A100" s="32" t="s">
        <v>15</v>
      </c>
      <c r="B100" s="33" t="s">
        <v>92</v>
      </c>
      <c r="C100" s="28">
        <v>3888480.32</v>
      </c>
    </row>
    <row r="101" spans="1:3" ht="45">
      <c r="A101" s="36" t="s">
        <v>303</v>
      </c>
      <c r="B101" s="30" t="s">
        <v>310</v>
      </c>
      <c r="C101" s="37">
        <v>94400</v>
      </c>
    </row>
    <row r="102" spans="1:3" ht="75">
      <c r="A102" s="36" t="s">
        <v>304</v>
      </c>
      <c r="B102" s="30" t="s">
        <v>311</v>
      </c>
      <c r="C102" s="37">
        <v>20100</v>
      </c>
    </row>
    <row r="103" spans="1:3" ht="105">
      <c r="A103" s="36" t="s">
        <v>305</v>
      </c>
      <c r="B103" s="30" t="s">
        <v>312</v>
      </c>
      <c r="C103" s="37">
        <v>20100</v>
      </c>
    </row>
    <row r="104" spans="1:3" ht="105">
      <c r="A104" s="36" t="s">
        <v>306</v>
      </c>
      <c r="B104" s="30" t="s">
        <v>313</v>
      </c>
      <c r="C104" s="37">
        <v>500</v>
      </c>
    </row>
    <row r="105" spans="1:3" ht="135">
      <c r="A105" s="36" t="s">
        <v>307</v>
      </c>
      <c r="B105" s="30" t="s">
        <v>314</v>
      </c>
      <c r="C105" s="37">
        <v>500</v>
      </c>
    </row>
    <row r="106" spans="1:3" ht="75">
      <c r="A106" s="36" t="s">
        <v>308</v>
      </c>
      <c r="B106" s="30" t="s">
        <v>315</v>
      </c>
      <c r="C106" s="37">
        <v>5000</v>
      </c>
    </row>
    <row r="107" spans="1:3" ht="105">
      <c r="A107" s="36" t="s">
        <v>309</v>
      </c>
      <c r="B107" s="30" t="s">
        <v>316</v>
      </c>
      <c r="C107" s="37">
        <v>5000</v>
      </c>
    </row>
    <row r="108" spans="1:3" ht="90">
      <c r="A108" s="36" t="s">
        <v>293</v>
      </c>
      <c r="B108" s="30" t="s">
        <v>298</v>
      </c>
      <c r="C108" s="37">
        <v>14800</v>
      </c>
    </row>
    <row r="109" spans="1:3" ht="150">
      <c r="A109" s="36" t="s">
        <v>294</v>
      </c>
      <c r="B109" s="30" t="s">
        <v>299</v>
      </c>
      <c r="C109" s="37">
        <v>14800</v>
      </c>
    </row>
    <row r="110" spans="1:3" ht="75">
      <c r="A110" s="36" t="s">
        <v>295</v>
      </c>
      <c r="B110" s="30" t="s">
        <v>300</v>
      </c>
      <c r="C110" s="37">
        <v>1000</v>
      </c>
    </row>
    <row r="111" spans="1:3" ht="105">
      <c r="A111" s="36" t="s">
        <v>296</v>
      </c>
      <c r="B111" s="30" t="s">
        <v>301</v>
      </c>
      <c r="C111" s="37">
        <v>1000</v>
      </c>
    </row>
    <row r="112" spans="1:3" ht="75">
      <c r="A112" s="36" t="s">
        <v>297</v>
      </c>
      <c r="B112" s="30" t="s">
        <v>302</v>
      </c>
      <c r="C112" s="37">
        <v>31000</v>
      </c>
    </row>
    <row r="113" spans="1:3" ht="105">
      <c r="A113" s="36" t="s">
        <v>288</v>
      </c>
      <c r="B113" s="30" t="s">
        <v>283</v>
      </c>
      <c r="C113" s="37">
        <v>31000</v>
      </c>
    </row>
    <row r="114" spans="1:3" ht="90">
      <c r="A114" s="36" t="s">
        <v>289</v>
      </c>
      <c r="B114" s="30" t="s">
        <v>284</v>
      </c>
      <c r="C114" s="37">
        <v>22000</v>
      </c>
    </row>
    <row r="115" spans="1:3" ht="120">
      <c r="A115" s="36" t="s">
        <v>290</v>
      </c>
      <c r="B115" s="30" t="s">
        <v>285</v>
      </c>
      <c r="C115" s="37">
        <v>22000</v>
      </c>
    </row>
    <row r="116" spans="1:3" ht="45">
      <c r="A116" s="36" t="s">
        <v>291</v>
      </c>
      <c r="B116" s="30" t="s">
        <v>286</v>
      </c>
      <c r="C116" s="37">
        <v>618338.98</v>
      </c>
    </row>
    <row r="117" spans="1:3" ht="60">
      <c r="A117" s="36" t="s">
        <v>292</v>
      </c>
      <c r="B117" s="30" t="s">
        <v>287</v>
      </c>
      <c r="C117" s="37">
        <v>618338.98</v>
      </c>
    </row>
    <row r="118" spans="1:3" ht="135">
      <c r="A118" s="36" t="s">
        <v>273</v>
      </c>
      <c r="B118" s="30" t="s">
        <v>278</v>
      </c>
      <c r="C118" s="37">
        <v>1292035.43</v>
      </c>
    </row>
    <row r="119" spans="1:3" ht="75">
      <c r="A119" s="36" t="s">
        <v>274</v>
      </c>
      <c r="B119" s="30" t="s">
        <v>279</v>
      </c>
      <c r="C119" s="37">
        <v>1267035.43</v>
      </c>
    </row>
    <row r="120" spans="1:3" ht="90">
      <c r="A120" s="36" t="s">
        <v>275</v>
      </c>
      <c r="B120" s="30" t="s">
        <v>280</v>
      </c>
      <c r="C120" s="37">
        <v>1267035.43</v>
      </c>
    </row>
    <row r="121" spans="1:3" ht="105">
      <c r="A121" s="36" t="s">
        <v>276</v>
      </c>
      <c r="B121" s="30" t="s">
        <v>281</v>
      </c>
      <c r="C121" s="37">
        <v>25000</v>
      </c>
    </row>
    <row r="122" spans="1:3" ht="90">
      <c r="A122" s="36" t="s">
        <v>277</v>
      </c>
      <c r="B122" s="30" t="s">
        <v>282</v>
      </c>
      <c r="C122" s="37">
        <v>25000</v>
      </c>
    </row>
    <row r="123" spans="1:3" ht="30">
      <c r="A123" s="36" t="s">
        <v>270</v>
      </c>
      <c r="B123" s="30" t="s">
        <v>267</v>
      </c>
      <c r="C123" s="37">
        <v>1883705.91</v>
      </c>
    </row>
    <row r="124" spans="1:3" ht="105">
      <c r="A124" s="36" t="s">
        <v>271</v>
      </c>
      <c r="B124" s="30" t="s">
        <v>268</v>
      </c>
      <c r="C124" s="37">
        <v>6736.91</v>
      </c>
    </row>
    <row r="125" spans="1:3" ht="75">
      <c r="A125" s="36" t="s">
        <v>272</v>
      </c>
      <c r="B125" s="30" t="s">
        <v>269</v>
      </c>
      <c r="C125" s="37">
        <v>6736.91</v>
      </c>
    </row>
    <row r="126" spans="1:6" ht="90">
      <c r="A126" s="36" t="s">
        <v>261</v>
      </c>
      <c r="B126" s="30" t="s">
        <v>264</v>
      </c>
      <c r="C126" s="37">
        <v>1876969</v>
      </c>
      <c r="F126" s="31"/>
    </row>
    <row r="127" spans="1:3" ht="90">
      <c r="A127" s="36" t="s">
        <v>262</v>
      </c>
      <c r="B127" s="30" t="s">
        <v>265</v>
      </c>
      <c r="C127" s="37">
        <v>1710024.93</v>
      </c>
    </row>
    <row r="128" spans="1:3" ht="90">
      <c r="A128" s="41" t="s">
        <v>263</v>
      </c>
      <c r="B128" s="34" t="s">
        <v>266</v>
      </c>
      <c r="C128" s="35">
        <v>166944.07</v>
      </c>
    </row>
    <row r="129" spans="1:3" ht="15">
      <c r="A129" s="19" t="s">
        <v>16</v>
      </c>
      <c r="B129" s="20" t="s">
        <v>93</v>
      </c>
      <c r="C129" s="24">
        <v>86248.12</v>
      </c>
    </row>
    <row r="130" spans="1:3" ht="15">
      <c r="A130" s="13" t="s">
        <v>17</v>
      </c>
      <c r="B130" s="14" t="s">
        <v>94</v>
      </c>
      <c r="C130" s="23">
        <f>C131</f>
        <v>371.32</v>
      </c>
    </row>
    <row r="131" spans="1:3" ht="30">
      <c r="A131" s="13" t="s">
        <v>18</v>
      </c>
      <c r="B131" s="14" t="s">
        <v>95</v>
      </c>
      <c r="C131" s="23">
        <v>371.32</v>
      </c>
    </row>
    <row r="132" spans="1:3" ht="15">
      <c r="A132" s="13" t="s">
        <v>19</v>
      </c>
      <c r="B132" s="14" t="s">
        <v>96</v>
      </c>
      <c r="C132" s="23">
        <f>C133</f>
        <v>85876.8</v>
      </c>
    </row>
    <row r="133" spans="1:3" ht="30">
      <c r="A133" s="13" t="s">
        <v>20</v>
      </c>
      <c r="B133" s="14" t="s">
        <v>97</v>
      </c>
      <c r="C133" s="23">
        <v>85876.8</v>
      </c>
    </row>
    <row r="134" spans="1:3" ht="15">
      <c r="A134" s="19" t="s">
        <v>21</v>
      </c>
      <c r="B134" s="20" t="s">
        <v>98</v>
      </c>
      <c r="C134" s="24">
        <v>512382927.1</v>
      </c>
    </row>
    <row r="135" spans="1:3" ht="45">
      <c r="A135" s="13" t="s">
        <v>22</v>
      </c>
      <c r="B135" s="14" t="s">
        <v>99</v>
      </c>
      <c r="C135" s="23">
        <v>527850665.36</v>
      </c>
    </row>
    <row r="136" spans="1:3" ht="45">
      <c r="A136" s="13" t="s">
        <v>139</v>
      </c>
      <c r="B136" s="14" t="s">
        <v>260</v>
      </c>
      <c r="C136" s="23">
        <f>C137</f>
        <v>26774010</v>
      </c>
    </row>
    <row r="137" spans="1:3" ht="15">
      <c r="A137" s="13" t="s">
        <v>23</v>
      </c>
      <c r="B137" s="14" t="s">
        <v>259</v>
      </c>
      <c r="C137" s="23">
        <f>C138</f>
        <v>26774010</v>
      </c>
    </row>
    <row r="138" spans="1:3" ht="15">
      <c r="A138" s="13" t="s">
        <v>24</v>
      </c>
      <c r="B138" s="14" t="s">
        <v>258</v>
      </c>
      <c r="C138" s="23">
        <v>26774010</v>
      </c>
    </row>
    <row r="139" spans="1:3" ht="30">
      <c r="A139" s="13" t="s">
        <v>183</v>
      </c>
      <c r="B139" s="14" t="s">
        <v>257</v>
      </c>
      <c r="C139" s="23">
        <v>491161446.36</v>
      </c>
    </row>
    <row r="140" spans="1:3" ht="60">
      <c r="A140" s="13" t="s">
        <v>29</v>
      </c>
      <c r="B140" s="14" t="s">
        <v>256</v>
      </c>
      <c r="C140" s="23">
        <f>C141</f>
        <v>10706000</v>
      </c>
    </row>
    <row r="141" spans="1:3" ht="45">
      <c r="A141" s="13" t="s">
        <v>30</v>
      </c>
      <c r="B141" s="14" t="s">
        <v>255</v>
      </c>
      <c r="C141" s="23">
        <v>10706000</v>
      </c>
    </row>
    <row r="142" spans="1:3" ht="45">
      <c r="A142" s="13" t="s">
        <v>31</v>
      </c>
      <c r="B142" s="14" t="s">
        <v>254</v>
      </c>
      <c r="C142" s="23">
        <f>C143</f>
        <v>401126129</v>
      </c>
    </row>
    <row r="143" spans="1:3" ht="45">
      <c r="A143" s="13" t="s">
        <v>32</v>
      </c>
      <c r="B143" s="14" t="s">
        <v>253</v>
      </c>
      <c r="C143" s="23">
        <v>401126129</v>
      </c>
    </row>
    <row r="144" spans="1:3" ht="75">
      <c r="A144" s="13" t="s">
        <v>140</v>
      </c>
      <c r="B144" s="14" t="s">
        <v>252</v>
      </c>
      <c r="C144" s="23">
        <f>C145</f>
        <v>20981949.68</v>
      </c>
    </row>
    <row r="145" spans="1:3" ht="75">
      <c r="A145" s="13" t="s">
        <v>141</v>
      </c>
      <c r="B145" s="14" t="s">
        <v>251</v>
      </c>
      <c r="C145" s="23">
        <v>20981949.68</v>
      </c>
    </row>
    <row r="146" spans="1:3" ht="75">
      <c r="A146" s="13" t="s">
        <v>4</v>
      </c>
      <c r="B146" s="14" t="s">
        <v>250</v>
      </c>
      <c r="C146" s="23">
        <f>C147</f>
        <v>4654674.13</v>
      </c>
    </row>
    <row r="147" spans="1:3" ht="75">
      <c r="A147" s="13" t="s">
        <v>5</v>
      </c>
      <c r="B147" s="14" t="s">
        <v>249</v>
      </c>
      <c r="C147" s="23">
        <v>4654674.13</v>
      </c>
    </row>
    <row r="148" spans="1:3" ht="75">
      <c r="A148" s="13" t="s">
        <v>0</v>
      </c>
      <c r="B148" s="14" t="s">
        <v>248</v>
      </c>
      <c r="C148" s="23">
        <f>C149</f>
        <v>8490294.48</v>
      </c>
    </row>
    <row r="149" spans="1:3" ht="90">
      <c r="A149" s="13" t="s">
        <v>1</v>
      </c>
      <c r="B149" s="14" t="s">
        <v>247</v>
      </c>
      <c r="C149" s="23">
        <v>8490294.48</v>
      </c>
    </row>
    <row r="150" spans="1:3" ht="45">
      <c r="A150" s="13" t="s">
        <v>25</v>
      </c>
      <c r="B150" s="14" t="s">
        <v>246</v>
      </c>
      <c r="C150" s="23">
        <f>C151</f>
        <v>25654817.52</v>
      </c>
    </row>
    <row r="151" spans="1:3" ht="45">
      <c r="A151" s="13" t="s">
        <v>26</v>
      </c>
      <c r="B151" s="14" t="s">
        <v>245</v>
      </c>
      <c r="C151" s="23">
        <v>25654817.52</v>
      </c>
    </row>
    <row r="152" spans="1:3" ht="90">
      <c r="A152" s="27" t="s">
        <v>206</v>
      </c>
      <c r="B152" s="14" t="s">
        <v>244</v>
      </c>
      <c r="C152" s="23">
        <f>C153</f>
        <v>78343.51</v>
      </c>
    </row>
    <row r="153" spans="1:3" ht="90">
      <c r="A153" s="27" t="s">
        <v>205</v>
      </c>
      <c r="B153" s="14" t="s">
        <v>243</v>
      </c>
      <c r="C153" s="23">
        <v>78343.51</v>
      </c>
    </row>
    <row r="154" spans="1:3" ht="105">
      <c r="A154" s="13" t="s">
        <v>2</v>
      </c>
      <c r="B154" s="14" t="s">
        <v>242</v>
      </c>
      <c r="C154" s="23">
        <f>C155</f>
        <v>7379928.38</v>
      </c>
    </row>
    <row r="155" spans="1:3" ht="120">
      <c r="A155" s="13" t="s">
        <v>3</v>
      </c>
      <c r="B155" s="14" t="s">
        <v>241</v>
      </c>
      <c r="C155" s="23">
        <v>7379928.38</v>
      </c>
    </row>
    <row r="156" spans="1:3" ht="75">
      <c r="A156" s="13" t="s">
        <v>193</v>
      </c>
      <c r="B156" s="14" t="s">
        <v>240</v>
      </c>
      <c r="C156" s="23">
        <f>C157</f>
        <v>705433.36</v>
      </c>
    </row>
    <row r="157" spans="1:3" ht="60">
      <c r="A157" s="13" t="s">
        <v>194</v>
      </c>
      <c r="B157" s="14" t="s">
        <v>239</v>
      </c>
      <c r="C157" s="23">
        <v>705433.36</v>
      </c>
    </row>
    <row r="158" spans="1:3" ht="45">
      <c r="A158" s="27" t="s">
        <v>204</v>
      </c>
      <c r="B158" s="14" t="s">
        <v>238</v>
      </c>
      <c r="C158" s="23">
        <f>C159</f>
        <v>10070461.87</v>
      </c>
    </row>
    <row r="159" spans="1:3" ht="60">
      <c r="A159" s="27" t="s">
        <v>203</v>
      </c>
      <c r="B159" s="14" t="s">
        <v>237</v>
      </c>
      <c r="C159" s="23">
        <v>10070461.87</v>
      </c>
    </row>
    <row r="160" spans="1:3" ht="30">
      <c r="A160" s="13" t="s">
        <v>27</v>
      </c>
      <c r="B160" s="14" t="s">
        <v>236</v>
      </c>
      <c r="C160" s="23">
        <f>C161</f>
        <v>1313414.43</v>
      </c>
    </row>
    <row r="161" spans="1:3" ht="45">
      <c r="A161" s="13" t="s">
        <v>28</v>
      </c>
      <c r="B161" s="14" t="s">
        <v>235</v>
      </c>
      <c r="C161" s="23">
        <v>1313414.43</v>
      </c>
    </row>
    <row r="162" spans="1:3" ht="15">
      <c r="A162" s="13" t="s">
        <v>234</v>
      </c>
      <c r="B162" s="14" t="s">
        <v>233</v>
      </c>
      <c r="C162" s="23">
        <v>9915209</v>
      </c>
    </row>
    <row r="163" spans="1:3" ht="30">
      <c r="A163" s="38" t="s">
        <v>232</v>
      </c>
      <c r="B163" s="14" t="s">
        <v>231</v>
      </c>
      <c r="C163" s="23">
        <v>9915209</v>
      </c>
    </row>
    <row r="164" spans="1:3" ht="30">
      <c r="A164" s="38" t="s">
        <v>230</v>
      </c>
      <c r="B164" s="14" t="s">
        <v>229</v>
      </c>
      <c r="C164" s="23">
        <v>9915209</v>
      </c>
    </row>
    <row r="165" spans="1:3" ht="90">
      <c r="A165" s="13" t="s">
        <v>228</v>
      </c>
      <c r="B165" s="14" t="s">
        <v>227</v>
      </c>
      <c r="C165" s="23">
        <v>134.78</v>
      </c>
    </row>
    <row r="166" spans="1:3" ht="105">
      <c r="A166" s="13" t="s">
        <v>226</v>
      </c>
      <c r="B166" s="14" t="s">
        <v>225</v>
      </c>
      <c r="C166" s="23">
        <v>134.78</v>
      </c>
    </row>
    <row r="167" spans="1:3" ht="90">
      <c r="A167" s="13" t="s">
        <v>224</v>
      </c>
      <c r="B167" s="14" t="s">
        <v>223</v>
      </c>
      <c r="C167" s="23">
        <v>134.78</v>
      </c>
    </row>
    <row r="168" spans="1:3" ht="30">
      <c r="A168" s="13" t="s">
        <v>222</v>
      </c>
      <c r="B168" s="14" t="s">
        <v>220</v>
      </c>
      <c r="C168" s="23">
        <v>134.78</v>
      </c>
    </row>
    <row r="169" spans="1:3" ht="45">
      <c r="A169" s="13" t="s">
        <v>221</v>
      </c>
      <c r="B169" s="14" t="s">
        <v>219</v>
      </c>
      <c r="C169" s="23">
        <v>134.78</v>
      </c>
    </row>
    <row r="170" spans="1:3" ht="60">
      <c r="A170" s="13" t="s">
        <v>33</v>
      </c>
      <c r="B170" s="14" t="s">
        <v>100</v>
      </c>
      <c r="C170" s="23">
        <f>C171</f>
        <v>-15467873.040000001</v>
      </c>
    </row>
    <row r="171" spans="1:3" ht="60">
      <c r="A171" s="13" t="s">
        <v>34</v>
      </c>
      <c r="B171" s="14" t="s">
        <v>218</v>
      </c>
      <c r="C171" s="23">
        <f>SUM(C172:C174)</f>
        <v>-15467873.040000001</v>
      </c>
    </row>
    <row r="172" spans="1:3" ht="165">
      <c r="A172" s="13" t="s">
        <v>201</v>
      </c>
      <c r="B172" s="14" t="s">
        <v>217</v>
      </c>
      <c r="C172" s="23">
        <v>-13727.16</v>
      </c>
    </row>
    <row r="173" spans="1:3" ht="75">
      <c r="A173" s="13" t="s">
        <v>215</v>
      </c>
      <c r="B173" s="14" t="s">
        <v>214</v>
      </c>
      <c r="C173" s="23">
        <v>-1572.9</v>
      </c>
    </row>
    <row r="174" spans="1:3" ht="60">
      <c r="A174" s="13" t="s">
        <v>195</v>
      </c>
      <c r="B174" s="14" t="s">
        <v>216</v>
      </c>
      <c r="C174" s="23">
        <v>-15452572.98</v>
      </c>
    </row>
    <row r="175" ht="15">
      <c r="B175" s="1"/>
    </row>
    <row r="176" ht="15">
      <c r="B176" s="1"/>
    </row>
    <row r="177" ht="15">
      <c r="B177" s="1"/>
    </row>
    <row r="178" ht="15">
      <c r="B178" s="1"/>
    </row>
    <row r="179" ht="15">
      <c r="B179" s="1"/>
    </row>
    <row r="180" s="1" customFormat="1" ht="15">
      <c r="C180" s="25"/>
    </row>
    <row r="181" s="1" customFormat="1" ht="15">
      <c r="C181" s="25"/>
    </row>
    <row r="182" s="1" customFormat="1" ht="15">
      <c r="C182" s="25"/>
    </row>
    <row r="183" spans="1:4" s="1" customFormat="1" ht="15">
      <c r="A183" s="8"/>
      <c r="B183" s="10"/>
      <c r="C183" s="26"/>
      <c r="D183" s="8"/>
    </row>
    <row r="184" spans="1:4" s="1" customFormat="1" ht="15">
      <c r="A184" s="8"/>
      <c r="B184" s="10"/>
      <c r="C184" s="26"/>
      <c r="D184" s="8"/>
    </row>
    <row r="185" spans="1:4" s="1" customFormat="1" ht="15">
      <c r="A185" s="8"/>
      <c r="B185" s="10"/>
      <c r="C185" s="26"/>
      <c r="D185" s="8"/>
    </row>
    <row r="186" spans="1:4" s="1" customFormat="1" ht="15">
      <c r="A186" s="8"/>
      <c r="B186" s="10"/>
      <c r="C186" s="26"/>
      <c r="D186" s="8"/>
    </row>
    <row r="187" spans="1:4" s="1" customFormat="1" ht="15">
      <c r="A187" s="8"/>
      <c r="B187" s="10"/>
      <c r="C187" s="26"/>
      <c r="D187" s="8"/>
    </row>
    <row r="188" spans="1:4" s="1" customFormat="1" ht="15">
      <c r="A188" s="8"/>
      <c r="B188" s="10"/>
      <c r="C188" s="26"/>
      <c r="D188" s="8"/>
    </row>
    <row r="189" spans="1:4" s="1" customFormat="1" ht="15">
      <c r="A189" s="8"/>
      <c r="B189" s="10"/>
      <c r="C189" s="26"/>
      <c r="D189" s="8"/>
    </row>
    <row r="190" ht="15">
      <c r="B190" s="11"/>
    </row>
    <row r="191" ht="15">
      <c r="B191" s="11"/>
    </row>
    <row r="192" ht="15">
      <c r="B192" s="11"/>
    </row>
    <row r="193" ht="15">
      <c r="B193" s="11"/>
    </row>
    <row r="194" ht="15">
      <c r="B194" s="11"/>
    </row>
    <row r="195" ht="15">
      <c r="B195" s="11"/>
    </row>
    <row r="196" ht="15">
      <c r="B196" s="11"/>
    </row>
    <row r="197" ht="15">
      <c r="B197" s="11"/>
    </row>
    <row r="198" ht="15">
      <c r="B198" s="11"/>
    </row>
    <row r="199" ht="15">
      <c r="B199" s="11"/>
    </row>
    <row r="200" ht="15">
      <c r="B200" s="11"/>
    </row>
    <row r="201" ht="15">
      <c r="B201" s="11"/>
    </row>
    <row r="202" ht="15">
      <c r="B202" s="11"/>
    </row>
    <row r="203" ht="15">
      <c r="B203" s="11"/>
    </row>
    <row r="204" ht="15">
      <c r="B204" s="11"/>
    </row>
    <row r="205" ht="15">
      <c r="B205" s="11"/>
    </row>
    <row r="206" ht="15">
      <c r="B206" s="11"/>
    </row>
    <row r="207" ht="15">
      <c r="B207" s="11"/>
    </row>
    <row r="208" ht="15">
      <c r="B208" s="11"/>
    </row>
    <row r="209" ht="15">
      <c r="B209" s="11"/>
    </row>
    <row r="210" ht="15">
      <c r="B210" s="11"/>
    </row>
    <row r="211" ht="15">
      <c r="B211" s="11"/>
    </row>
    <row r="212" ht="15">
      <c r="B212" s="11"/>
    </row>
    <row r="213" ht="15">
      <c r="B213" s="11"/>
    </row>
    <row r="214" ht="15">
      <c r="B214" s="11"/>
    </row>
    <row r="215" ht="15">
      <c r="B215" s="11"/>
    </row>
    <row r="216" ht="15">
      <c r="B216" s="11"/>
    </row>
    <row r="217" ht="15">
      <c r="B217" s="11"/>
    </row>
    <row r="218" ht="15">
      <c r="B218" s="11"/>
    </row>
    <row r="219" ht="15">
      <c r="B219" s="11"/>
    </row>
    <row r="220" ht="15">
      <c r="B220" s="11"/>
    </row>
    <row r="221" ht="15">
      <c r="B221" s="11"/>
    </row>
    <row r="222" ht="15">
      <c r="B222" s="11"/>
    </row>
    <row r="223" ht="15">
      <c r="B223" s="11"/>
    </row>
    <row r="224" ht="15">
      <c r="B224" s="11"/>
    </row>
    <row r="225" ht="15">
      <c r="B225" s="11"/>
    </row>
    <row r="226" ht="15">
      <c r="B226" s="11"/>
    </row>
    <row r="227" ht="15">
      <c r="B227" s="11"/>
    </row>
    <row r="228" ht="15">
      <c r="B228" s="11"/>
    </row>
    <row r="229" ht="15">
      <c r="B229" s="11"/>
    </row>
    <row r="230" ht="15">
      <c r="B230" s="11"/>
    </row>
    <row r="231" ht="15">
      <c r="B231" s="11"/>
    </row>
    <row r="232" ht="15">
      <c r="B232" s="11"/>
    </row>
    <row r="233" ht="15">
      <c r="B233" s="11"/>
    </row>
    <row r="234" ht="15">
      <c r="B234" s="11"/>
    </row>
    <row r="235" ht="15">
      <c r="B235" s="11"/>
    </row>
    <row r="236" ht="15">
      <c r="B236" s="11"/>
    </row>
    <row r="237" ht="15">
      <c r="B237" s="11"/>
    </row>
    <row r="238" ht="15">
      <c r="B238" s="11"/>
    </row>
    <row r="239" ht="15">
      <c r="B239" s="11"/>
    </row>
    <row r="240" ht="15">
      <c r="B240" s="11"/>
    </row>
    <row r="241" ht="15">
      <c r="B241" s="11"/>
    </row>
    <row r="242" ht="15">
      <c r="B242" s="11"/>
    </row>
    <row r="243" ht="15">
      <c r="B243" s="11"/>
    </row>
    <row r="244" ht="15">
      <c r="B244" s="11"/>
    </row>
    <row r="245" ht="15">
      <c r="B245" s="11"/>
    </row>
    <row r="246" ht="15">
      <c r="B246" s="11"/>
    </row>
    <row r="247" ht="15">
      <c r="B247" s="11"/>
    </row>
    <row r="248" ht="15">
      <c r="B248" s="11"/>
    </row>
    <row r="249" ht="15">
      <c r="B249" s="11"/>
    </row>
    <row r="250" ht="15">
      <c r="B250" s="11"/>
    </row>
    <row r="251" ht="15">
      <c r="B251" s="11"/>
    </row>
    <row r="252" ht="15">
      <c r="B252" s="11"/>
    </row>
    <row r="253" ht="15">
      <c r="B253" s="11"/>
    </row>
    <row r="254" ht="15">
      <c r="B254" s="11"/>
    </row>
    <row r="255" ht="15">
      <c r="B255" s="11"/>
    </row>
    <row r="256" ht="15">
      <c r="B256" s="11"/>
    </row>
    <row r="257" ht="15">
      <c r="B257" s="11"/>
    </row>
    <row r="258" ht="15">
      <c r="B258" s="11"/>
    </row>
    <row r="259" ht="15">
      <c r="B259" s="11"/>
    </row>
    <row r="260" ht="15">
      <c r="B260" s="11"/>
    </row>
    <row r="261" ht="15">
      <c r="B261" s="11"/>
    </row>
    <row r="262" ht="15">
      <c r="B262" s="11"/>
    </row>
    <row r="263" ht="15">
      <c r="B263" s="11"/>
    </row>
    <row r="264" ht="15">
      <c r="B264" s="11"/>
    </row>
    <row r="265" ht="15">
      <c r="B265" s="11"/>
    </row>
    <row r="266" ht="15">
      <c r="B266" s="11"/>
    </row>
    <row r="267" ht="15">
      <c r="B267" s="11"/>
    </row>
    <row r="268" ht="15">
      <c r="B268" s="11"/>
    </row>
    <row r="269" ht="15">
      <c r="B269" s="11"/>
    </row>
    <row r="270" ht="15">
      <c r="B270" s="11"/>
    </row>
    <row r="271" ht="15">
      <c r="B271" s="11"/>
    </row>
    <row r="272" ht="15">
      <c r="B272" s="11"/>
    </row>
    <row r="273" ht="15">
      <c r="B273" s="11"/>
    </row>
    <row r="274" ht="15">
      <c r="B274" s="11"/>
    </row>
    <row r="275" ht="15">
      <c r="B275" s="11"/>
    </row>
    <row r="276" ht="15">
      <c r="B276" s="11"/>
    </row>
    <row r="277" ht="15">
      <c r="B277" s="11"/>
    </row>
    <row r="278" ht="15">
      <c r="B278" s="11"/>
    </row>
    <row r="279" ht="15">
      <c r="B279" s="11"/>
    </row>
    <row r="280" ht="15">
      <c r="B280" s="11"/>
    </row>
    <row r="281" ht="15">
      <c r="B281" s="11"/>
    </row>
    <row r="282" ht="15">
      <c r="B282" s="11"/>
    </row>
  </sheetData>
  <sheetProtection/>
  <mergeCells count="7">
    <mergeCell ref="B1:C1"/>
    <mergeCell ref="B2:C2"/>
    <mergeCell ref="A5:C5"/>
    <mergeCell ref="C7:C8"/>
    <mergeCell ref="A7:A8"/>
    <mergeCell ref="B7:B8"/>
    <mergeCell ref="A4:C4"/>
  </mergeCells>
  <printOptions/>
  <pageMargins left="0.8661417322834646" right="0.35433070866141736" top="0.5511811023622047" bottom="0.3937007874015748" header="0.3937007874015748" footer="0.1968503937007874"/>
  <pageSetup firstPageNumber="3" useFirstPageNumber="1" fitToHeight="0" fitToWidth="1"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User-PC</cp:lastModifiedBy>
  <cp:lastPrinted>2020-04-29T12:25:32Z</cp:lastPrinted>
  <dcterms:created xsi:type="dcterms:W3CDTF">1999-06-18T11:49:53Z</dcterms:created>
  <dcterms:modified xsi:type="dcterms:W3CDTF">2020-05-01T15:34:12Z</dcterms:modified>
  <cp:category/>
  <cp:version/>
  <cp:contentType/>
  <cp:contentStatus/>
</cp:coreProperties>
</file>