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 2017" sheetId="1" r:id="rId1"/>
  </sheets>
  <definedNames>
    <definedName name="_xlnm.Print_Area" localSheetId="0">'Расходы 2017'!$A$1:$E$81</definedName>
    <definedName name="_xlnm.Print_Titles" localSheetId="0">'Расходы 2017'!$6:$7</definedName>
  </definedNames>
  <calcPr fullCalcOnLoad="1"/>
</workbook>
</file>

<file path=xl/sharedStrings.xml><?xml version="1.0" encoding="utf-8"?>
<sst xmlns="http://schemas.openxmlformats.org/spreadsheetml/2006/main" count="209" uniqueCount="114">
  <si>
    <t xml:space="preserve">Приложение №2 к Постановлению Администрации города Обнинска "Об утверждении отчета об исполнении бюджета города Обнинска за 9 месяцев 2021 года" </t>
  </si>
  <si>
    <t>От 29.10.2021  № 2523-п</t>
  </si>
  <si>
    <t xml:space="preserve">Исполнение расходов бюджета города за 9 месяцев 2021 года по разделам, подразделам классификации расходов бюджетов в ведомственной структуре расходов </t>
  </si>
  <si>
    <t>(руб.)</t>
  </si>
  <si>
    <t>Расходы</t>
  </si>
  <si>
    <t>КГРБС</t>
  </si>
  <si>
    <t>Раздел, подраз-дел</t>
  </si>
  <si>
    <t>Бюджетные ассигнования в соответствии с уточненной бюджетной росписью расходов</t>
  </si>
  <si>
    <t>Исполнено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</si>
  <si>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</si>
  <si>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</si>
  <si>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</si>
  <si>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</si>
  <si>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</si>
  <si>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</si>
  <si>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</si>
  <si>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</si>
  <si>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</si>
  <si>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</si>
  <si>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</si>
  <si>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</si>
  <si>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</si>
  <si>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</si>
  <si>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</si>
  <si>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</si>
  <si>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</si>
  <si>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</si>
  <si>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</si>
  <si>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</si>
  <si>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</si>
  <si>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</si>
  <si>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</si>
  <si>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</si>
  <si>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</si>
  <si>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</si>
  <si>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</si>
  <si>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</si>
  <si>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</si>
  <si>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</si>
  <si>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</si>
  <si>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</si>
  <si>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</si>
  <si>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</si>
  <si>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</si>
  <si>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</si>
  <si>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</si>
  <si>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</si>
  <si>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</si>
  <si>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</si>
  <si>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</si>
  <si>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</si>
  <si>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</t>
  </si>
  <si>
    <t>0707</t>
  </si>
  <si>
    <t>Социальная политика</t>
  </si>
  <si>
    <t>1000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</si>
  <si>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</si>
  <si>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</si>
  <si>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</si>
  <si>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</si>
  <si>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</si>
  <si>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</si>
  <si>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</si>
  <si>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</si>
  <si>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</si>
  <si>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</si>
  <si>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</si>
  <si>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</si>
  <si>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</si>
  <si>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</si>
  <si>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</si>
  <si>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</si>
  <si>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</si>
  <si>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</si>
  <si>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</si>
  <si>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Комитет по метирально-техническому обеспечению Администрации города Обнинска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</si>
  <si>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</si>
  <si>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</si>
  <si>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</si>
  <si>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</si>
  <si>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</si>
  <si>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</si>
  <si>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Управление культуры и молодёжной политики Администрации города Обнинска</t>
  </si>
  <si>
    <t>840</t>
  </si>
  <si>
    <t>Дополнительное образование детей</t>
  </si>
  <si>
    <t>0703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</si>
  <si>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</si>
  <si>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</si>
  <si>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</si>
  <si>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</si>
  <si>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</si>
  <si>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</si>
  <si>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</si>
  <si>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</si>
  <si>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Управление социальной защиты населения Администрации города Обнинска</t>
  </si>
  <si>
    <t>847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</si>
  <si>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</si>
  <si>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</si>
  <si>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</si>
  <si>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</si>
  <si>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</si>
  <si>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</si>
  <si>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</si>
  <si>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</si>
  <si>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общего образования Администрации города Обнинска</t>
  </si>
  <si>
    <t>849</t>
  </si>
  <si>
    <t>Другие вопросы в области образования</t>
  </si>
  <si>
    <t>0709</t>
  </si>
  <si>
    <t xml:space="preserve"> Контрольно-счетная палата муниципального образования "Город Обнинск"</t>
  </si>
  <si>
    <t>851</t>
  </si>
  <si>
    <t xml:space="preserve"> 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</si>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</sst>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%"/>
    <numFmt numFmtId="168" formatCode="0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8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8" borderId="0" applyNumberFormat="0" applyBorder="0" applyAlignment="0" applyProtection="0"/>
    <xf numFmtId="164" fontId="4" fillId="5" borderId="0" applyNumberFormat="0" applyBorder="0" applyAlignment="0" applyProtection="0"/>
    <xf numFmtId="164" fontId="5" fillId="0" borderId="0">
      <alignment/>
      <protection/>
    </xf>
    <xf numFmtId="164" fontId="6" fillId="19" borderId="1" applyNumberFormat="0" applyAlignment="0" applyProtection="0"/>
    <xf numFmtId="164" fontId="7" fillId="20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8" borderId="1" applyNumberFormat="0" applyAlignment="0" applyProtection="0"/>
    <xf numFmtId="164" fontId="14" fillId="0" borderId="5" applyNumberFormat="0" applyFill="0" applyAlignment="0" applyProtection="0"/>
    <xf numFmtId="164" fontId="15" fillId="13" borderId="0" applyNumberFormat="0" applyBorder="0" applyAlignment="0" applyProtection="0"/>
    <xf numFmtId="164" fontId="0" fillId="3" borderId="6" applyNumberFormat="0" applyAlignment="0" applyProtection="0"/>
    <xf numFmtId="164" fontId="16" fillId="19" borderId="7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1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1" borderId="9">
      <alignment/>
      <protection/>
    </xf>
    <xf numFmtId="164" fontId="17" fillId="0" borderId="10">
      <alignment horizontal="center" vertical="center" wrapText="1"/>
      <protection/>
    </xf>
    <xf numFmtId="164" fontId="17" fillId="21" borderId="11">
      <alignment/>
      <protection/>
    </xf>
    <xf numFmtId="165" fontId="17" fillId="0" borderId="10">
      <alignment horizontal="left" vertical="top" wrapText="1" indent="2"/>
      <protection/>
    </xf>
    <xf numFmtId="165" fontId="17" fillId="0" borderId="10">
      <alignment horizontal="center" vertical="top" shrinkToFit="1"/>
      <protection/>
    </xf>
    <xf numFmtId="166" fontId="17" fillId="0" borderId="10">
      <alignment horizontal="right" vertical="top" shrinkToFit="1"/>
      <protection/>
    </xf>
    <xf numFmtId="167" fontId="17" fillId="0" borderId="10">
      <alignment horizontal="right" vertical="top" shrinkToFit="1"/>
      <protection/>
    </xf>
    <xf numFmtId="164" fontId="17" fillId="21" borderId="11">
      <alignment shrinkToFit="1"/>
      <protection/>
    </xf>
    <xf numFmtId="164" fontId="22" fillId="0" borderId="10">
      <alignment horizontal="left"/>
      <protection/>
    </xf>
    <xf numFmtId="166" fontId="22" fillId="3" borderId="10">
      <alignment horizontal="right" vertical="top" shrinkToFit="1"/>
      <protection/>
    </xf>
    <xf numFmtId="167" fontId="22" fillId="3" borderId="10">
      <alignment horizontal="right" vertical="top" shrinkToFit="1"/>
      <protection/>
    </xf>
    <xf numFmtId="164" fontId="17" fillId="21" borderId="12">
      <alignment/>
      <protection/>
    </xf>
    <xf numFmtId="164" fontId="17" fillId="0" borderId="0">
      <alignment horizontal="left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7" fontId="22" fillId="4" borderId="10">
      <alignment horizontal="right" vertical="top" shrinkToFit="1"/>
      <protection/>
    </xf>
    <xf numFmtId="164" fontId="17" fillId="21" borderId="11">
      <alignment horizontal="center"/>
      <protection/>
    </xf>
    <xf numFmtId="164" fontId="17" fillId="21" borderId="11">
      <alignment horizontal="left"/>
      <protection/>
    </xf>
    <xf numFmtId="164" fontId="17" fillId="21" borderId="12">
      <alignment horizontal="center"/>
      <protection/>
    </xf>
    <xf numFmtId="164" fontId="17" fillId="21" borderId="12">
      <alignment horizontal="left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5" borderId="0" applyNumberFormat="0" applyBorder="0" applyAlignment="0" applyProtection="0"/>
    <xf numFmtId="164" fontId="13" fillId="8" borderId="1" applyNumberFormat="0" applyAlignment="0" applyProtection="0"/>
    <xf numFmtId="164" fontId="16" fillId="21" borderId="7" applyNumberFormat="0" applyAlignment="0" applyProtection="0"/>
    <xf numFmtId="164" fontId="23" fillId="21" borderId="1" applyNumberFormat="0" applyAlignment="0" applyProtection="0"/>
    <xf numFmtId="164" fontId="24" fillId="0" borderId="13" applyNumberFormat="0" applyFill="0" applyAlignment="0" applyProtection="0"/>
    <xf numFmtId="164" fontId="25" fillId="0" borderId="14" applyNumberFormat="0" applyFill="0" applyAlignment="0" applyProtection="0"/>
    <xf numFmtId="164" fontId="26" fillId="0" borderId="15" applyNumberFormat="0" applyFill="0" applyAlignment="0" applyProtection="0"/>
    <xf numFmtId="164" fontId="26" fillId="0" borderId="0" applyNumberFormat="0" applyFill="0" applyBorder="0" applyAlignment="0" applyProtection="0"/>
    <xf numFmtId="164" fontId="19" fillId="0" borderId="16" applyNumberFormat="0" applyFill="0" applyAlignment="0" applyProtection="0"/>
    <xf numFmtId="164" fontId="7" fillId="20" borderId="2" applyNumberFormat="0" applyAlignment="0" applyProtection="0"/>
    <xf numFmtId="164" fontId="27" fillId="0" borderId="0" applyNumberFormat="0" applyFill="0" applyBorder="0" applyAlignment="0" applyProtection="0"/>
    <xf numFmtId="164" fontId="15" fillId="13" borderId="0" applyNumberFormat="0" applyBorder="0" applyAlignment="0" applyProtection="0"/>
    <xf numFmtId="164" fontId="28" fillId="5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3" borderId="6" applyNumberFormat="0" applyAlignment="0" applyProtection="0"/>
    <xf numFmtId="164" fontId="29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9" fillId="6" borderId="0" applyNumberFormat="0" applyBorder="0" applyAlignment="0" applyProtection="0"/>
  </cellStyleXfs>
  <cellXfs count="5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30" fillId="0" borderId="0" xfId="0" applyFont="1" applyAlignment="1">
      <alignment horizontal="center"/>
    </xf>
    <xf numFmtId="164" fontId="31" fillId="0" borderId="0" xfId="0" applyFon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32" fillId="0" borderId="0" xfId="0" applyNumberFormat="1" applyFont="1" applyFill="1" applyAlignment="1">
      <alignment horizontal="left" wrapText="1"/>
    </xf>
    <xf numFmtId="164" fontId="30" fillId="0" borderId="0" xfId="0" applyFont="1" applyBorder="1" applyAlignment="1">
      <alignment horizontal="left" wrapText="1"/>
    </xf>
    <xf numFmtId="165" fontId="30" fillId="0" borderId="0" xfId="0" applyNumberFormat="1" applyFont="1" applyFill="1" applyBorder="1" applyAlignment="1">
      <alignment horizontal="left" wrapText="1"/>
    </xf>
    <xf numFmtId="165" fontId="0" fillId="0" borderId="0" xfId="0" applyNumberFormat="1" applyFill="1" applyAlignment="1">
      <alignment horizontal="center"/>
    </xf>
    <xf numFmtId="164" fontId="30" fillId="0" borderId="0" xfId="0" applyFont="1" applyFill="1" applyBorder="1" applyAlignment="1">
      <alignment horizontal="left"/>
    </xf>
    <xf numFmtId="164" fontId="30" fillId="0" borderId="0" xfId="0" applyFont="1" applyFill="1" applyAlignment="1">
      <alignment horizontal="left"/>
    </xf>
    <xf numFmtId="164" fontId="0" fillId="0" borderId="0" xfId="0" applyAlignment="1">
      <alignment horizontal="left"/>
    </xf>
    <xf numFmtId="165" fontId="33" fillId="0" borderId="0" xfId="0" applyNumberFormat="1" applyFont="1" applyFill="1" applyBorder="1" applyAlignment="1">
      <alignment horizontal="center" wrapText="1"/>
    </xf>
    <xf numFmtId="165" fontId="34" fillId="0" borderId="0" xfId="0" applyNumberFormat="1" applyFont="1" applyFill="1" applyAlignment="1">
      <alignment horizontal="center" wrapText="1"/>
    </xf>
    <xf numFmtId="164" fontId="34" fillId="0" borderId="0" xfId="0" applyFont="1" applyFill="1" applyAlignment="1">
      <alignment horizontal="center" wrapText="1"/>
    </xf>
    <xf numFmtId="165" fontId="3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35" fillId="0" borderId="0" xfId="0" applyFont="1" applyFill="1" applyAlignment="1">
      <alignment horizontal="right"/>
    </xf>
    <xf numFmtId="165" fontId="36" fillId="0" borderId="17" xfId="0" applyNumberFormat="1" applyFont="1" applyFill="1" applyBorder="1" applyAlignment="1">
      <alignment horizontal="center" vertical="center" wrapText="1"/>
    </xf>
    <xf numFmtId="164" fontId="36" fillId="0" borderId="17" xfId="0" applyFont="1" applyFill="1" applyBorder="1" applyAlignment="1">
      <alignment horizontal="center" vertical="center" wrapText="1"/>
    </xf>
    <xf numFmtId="164" fontId="36" fillId="0" borderId="17" xfId="0" applyFont="1" applyBorder="1" applyAlignment="1">
      <alignment horizontal="center" vertical="center" wrapText="1"/>
    </xf>
    <xf numFmtId="164" fontId="37" fillId="0" borderId="0" xfId="0" applyFont="1" applyAlignment="1">
      <alignment/>
    </xf>
    <xf numFmtId="164" fontId="38" fillId="0" borderId="10" xfId="110" applyNumberFormat="1" applyFont="1" applyAlignment="1" applyProtection="1">
      <alignment wrapText="1"/>
      <protection/>
    </xf>
    <xf numFmtId="168" fontId="38" fillId="0" borderId="10" xfId="89" applyNumberFormat="1" applyFont="1" applyBorder="1" applyAlignment="1" applyProtection="1">
      <alignment horizontal="center"/>
      <protection/>
    </xf>
    <xf numFmtId="168" fontId="39" fillId="0" borderId="10" xfId="89" applyNumberFormat="1" applyFont="1" applyBorder="1" applyAlignment="1" applyProtection="1">
      <alignment horizontal="center"/>
      <protection/>
    </xf>
    <xf numFmtId="166" fontId="38" fillId="0" borderId="10" xfId="111" applyFont="1" applyFill="1" applyAlignment="1" applyProtection="1">
      <alignment horizontal="right" shrinkToFit="1"/>
      <protection/>
    </xf>
    <xf numFmtId="164" fontId="40" fillId="0" borderId="0" xfId="0" applyFont="1" applyAlignment="1">
      <alignment/>
    </xf>
    <xf numFmtId="166" fontId="38" fillId="0" borderId="10" xfId="111" applyFont="1" applyFill="1" applyProtection="1">
      <alignment horizontal="right" vertical="top" shrinkToFit="1"/>
      <protection/>
    </xf>
    <xf numFmtId="164" fontId="39" fillId="0" borderId="10" xfId="110" applyNumberFormat="1" applyFont="1" applyAlignment="1" applyProtection="1">
      <alignment wrapText="1"/>
      <protection/>
    </xf>
    <xf numFmtId="166" fontId="39" fillId="0" borderId="10" xfId="111" applyFont="1" applyFill="1" applyAlignment="1" applyProtection="1">
      <alignment horizontal="right" shrinkToFit="1"/>
      <protection/>
    </xf>
    <xf numFmtId="166" fontId="39" fillId="0" borderId="10" xfId="111" applyFont="1" applyFill="1" applyProtection="1">
      <alignment horizontal="right" vertical="top" shrinkToFit="1"/>
      <protection/>
    </xf>
    <xf numFmtId="165" fontId="39" fillId="0" borderId="10" xfId="89" applyNumberFormat="1" applyFont="1" applyBorder="1" applyAlignment="1" applyProtection="1">
      <alignment horizontal="center"/>
      <protection/>
    </xf>
    <xf numFmtId="165" fontId="39" fillId="0" borderId="10" xfId="100" applyNumberFormat="1" applyFont="1" applyFill="1" applyAlignment="1" applyProtection="1">
      <alignment horizontal="left" vertical="top" wrapText="1" shrinkToFit="1"/>
      <protection/>
    </xf>
    <xf numFmtId="164" fontId="39" fillId="0" borderId="10" xfId="110" applyNumberFormat="1" applyFont="1" applyAlignment="1" applyProtection="1">
      <alignment wrapText="1"/>
      <protection/>
    </xf>
    <xf numFmtId="164" fontId="40" fillId="0" borderId="0" xfId="0" applyFont="1" applyAlignment="1">
      <alignment/>
    </xf>
    <xf numFmtId="164" fontId="39" fillId="19" borderId="10" xfId="110" applyNumberFormat="1" applyFont="1" applyFill="1" applyAlignment="1" applyProtection="1">
      <alignment wrapText="1"/>
      <protection/>
    </xf>
    <xf numFmtId="168" fontId="39" fillId="19" borderId="10" xfId="89" applyNumberFormat="1" applyFont="1" applyFill="1" applyBorder="1" applyAlignment="1" applyProtection="1">
      <alignment horizontal="center"/>
      <protection/>
    </xf>
    <xf numFmtId="166" fontId="39" fillId="19" borderId="10" xfId="111" applyFont="1" applyFill="1" applyProtection="1">
      <alignment horizontal="right" vertical="top" shrinkToFit="1"/>
      <protection/>
    </xf>
    <xf numFmtId="165" fontId="39" fillId="19" borderId="10" xfId="89" applyNumberFormat="1" applyFont="1" applyFill="1" applyBorder="1" applyAlignment="1" applyProtection="1">
      <alignment horizontal="center"/>
      <protection/>
    </xf>
    <xf numFmtId="164" fontId="37" fillId="0" borderId="0" xfId="0" applyFont="1" applyAlignment="1">
      <alignment/>
    </xf>
    <xf numFmtId="166" fontId="38" fillId="0" borderId="10" xfId="111" applyFont="1" applyFill="1" applyAlignment="1" applyProtection="1">
      <alignment shrinkToFit="1"/>
      <protection/>
    </xf>
    <xf numFmtId="164" fontId="41" fillId="0" borderId="0" xfId="0" applyFont="1" applyAlignment="1">
      <alignment/>
    </xf>
    <xf numFmtId="164" fontId="34" fillId="0" borderId="0" xfId="0" applyFont="1" applyAlignment="1">
      <alignment/>
    </xf>
    <xf numFmtId="164" fontId="39" fillId="0" borderId="17" xfId="110" applyNumberFormat="1" applyFont="1" applyBorder="1" applyAlignment="1" applyProtection="1">
      <alignment wrapText="1"/>
      <protection/>
    </xf>
    <xf numFmtId="168" fontId="39" fillId="0" borderId="17" xfId="89" applyNumberFormat="1" applyFont="1" applyBorder="1" applyAlignment="1" applyProtection="1">
      <alignment horizontal="center"/>
      <protection/>
    </xf>
    <xf numFmtId="165" fontId="42" fillId="0" borderId="18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Border="1" applyAlignment="1">
      <alignment horizontal="center"/>
    </xf>
    <xf numFmtId="166" fontId="38" fillId="0" borderId="10" xfId="103" applyNumberFormat="1" applyFont="1" applyFill="1" applyProtection="1">
      <alignment vertical="top" wrapText="1"/>
      <protection/>
    </xf>
    <xf numFmtId="166" fontId="30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/>
    </xf>
  </cellXfs>
  <cellStyles count="1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60" xfId="110"/>
    <cellStyle name="xl63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Связанная ячейка" xfId="132"/>
    <cellStyle name="Текст предупреждения" xfId="133"/>
    <cellStyle name="Хороший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view="pageBreakPreview" zoomScaleSheetLayoutView="100" workbookViewId="0" topLeftCell="A1">
      <selection activeCell="D2" sqref="D2"/>
    </sheetView>
  </sheetViews>
  <sheetFormatPr defaultColWidth="8.00390625" defaultRowHeight="12.75"/>
  <cols>
    <col min="1" max="1" width="50.75390625" style="1" customWidth="1"/>
    <col min="2" max="2" width="9.75390625" style="2" customWidth="1"/>
    <col min="3" max="3" width="9.00390625" style="3" customWidth="1"/>
    <col min="4" max="4" width="21.00390625" style="4" customWidth="1"/>
    <col min="5" max="5" width="22.00390625" style="5" customWidth="1"/>
    <col min="6" max="6" width="12.50390625" style="0" customWidth="1"/>
    <col min="7" max="16384" width="9.00390625" style="0" customWidth="1"/>
  </cols>
  <sheetData>
    <row r="1" spans="1:9" ht="60" customHeight="1">
      <c r="A1" s="6"/>
      <c r="B1" s="7"/>
      <c r="C1" s="8"/>
      <c r="D1" s="9" t="s">
        <v>0</v>
      </c>
      <c r="E1" s="9"/>
      <c r="F1" s="10"/>
      <c r="G1" s="10"/>
      <c r="H1" s="10"/>
      <c r="I1" s="10"/>
    </row>
    <row r="2" spans="1:5" ht="14.25">
      <c r="A2" s="6"/>
      <c r="B2" s="7"/>
      <c r="C2" s="11"/>
      <c r="D2" s="12" t="s">
        <v>1</v>
      </c>
      <c r="E2" s="12"/>
    </row>
    <row r="3" spans="1:5" ht="12.75">
      <c r="A3" s="6"/>
      <c r="B3" s="7"/>
      <c r="C3" s="11"/>
      <c r="D3" s="13"/>
      <c r="E3" s="14"/>
    </row>
    <row r="4" spans="1:5" ht="40.5" customHeight="1">
      <c r="A4" s="15" t="s">
        <v>2</v>
      </c>
      <c r="B4" s="15"/>
      <c r="C4" s="15"/>
      <c r="D4" s="15"/>
      <c r="E4" s="15"/>
    </row>
    <row r="5" spans="1:4" ht="6.75" customHeight="1">
      <c r="A5" s="16"/>
      <c r="B5" s="16"/>
      <c r="C5" s="16"/>
      <c r="D5" s="17"/>
    </row>
    <row r="6" spans="1:5" ht="17.25">
      <c r="A6" s="18"/>
      <c r="B6" s="18"/>
      <c r="C6" s="19"/>
      <c r="E6" s="20" t="s">
        <v>3</v>
      </c>
    </row>
    <row r="7" spans="1:5" s="24" customFormat="1" ht="64.5" customHeight="1">
      <c r="A7" s="21" t="s">
        <v>4</v>
      </c>
      <c r="B7" s="21" t="s">
        <v>5</v>
      </c>
      <c r="C7" s="21" t="s">
        <v>6</v>
      </c>
      <c r="D7" s="22" t="s">
        <v>7</v>
      </c>
      <c r="E7" s="23" t="s">
        <v>8</v>
      </c>
    </row>
    <row r="8" spans="1:5" s="29" customFormat="1" ht="27.75">
      <c r="A8" s="25" t="s">
        <v>9</v>
      </c>
      <c r="B8" s="26" t="s">
        <v>10</v>
      </c>
      <c r="C8" s="27"/>
      <c r="D8" s="28">
        <f>SUM(D9,D14,D17,D21,D26,D30,D32,D35,D40,D38)</f>
        <v>2700115513.8</v>
      </c>
      <c r="E8" s="28">
        <f>SUM(E9,E14,E17,E21,E26,E30,E32,E35,E40,E38)</f>
        <v>1378896687.8200002</v>
      </c>
    </row>
    <row r="9" spans="1:5" s="29" customFormat="1" ht="15">
      <c r="A9" s="25" t="s">
        <v>11</v>
      </c>
      <c r="B9" s="26" t="s">
        <v>10</v>
      </c>
      <c r="C9" s="26" t="s">
        <v>12</v>
      </c>
      <c r="D9" s="30">
        <f>SUM(D10:D13)</f>
        <v>377597316.19</v>
      </c>
      <c r="E9" s="30">
        <f>SUM(E10:E13)</f>
        <v>250194506.26999998</v>
      </c>
    </row>
    <row r="10" spans="1:5" s="24" customFormat="1" ht="54.75">
      <c r="A10" s="31" t="s">
        <v>13</v>
      </c>
      <c r="B10" s="27" t="s">
        <v>10</v>
      </c>
      <c r="C10" s="27" t="s">
        <v>14</v>
      </c>
      <c r="D10" s="32">
        <v>196141115</v>
      </c>
      <c r="E10" s="32">
        <v>145696417.25</v>
      </c>
    </row>
    <row r="11" spans="1:5" s="24" customFormat="1" ht="15">
      <c r="A11" s="31" t="s">
        <v>15</v>
      </c>
      <c r="B11" s="27" t="s">
        <v>10</v>
      </c>
      <c r="C11" s="27" t="s">
        <v>16</v>
      </c>
      <c r="D11" s="33">
        <v>10994</v>
      </c>
      <c r="E11" s="33">
        <v>0</v>
      </c>
    </row>
    <row r="12" spans="1:5" s="24" customFormat="1" ht="15">
      <c r="A12" s="31" t="s">
        <v>17</v>
      </c>
      <c r="B12" s="27">
        <v>440</v>
      </c>
      <c r="C12" s="34" t="s">
        <v>18</v>
      </c>
      <c r="D12" s="33">
        <v>1166074</v>
      </c>
      <c r="E12" s="33">
        <v>1145891.5</v>
      </c>
    </row>
    <row r="13" spans="1:5" s="29" customFormat="1" ht="15">
      <c r="A13" s="31" t="s">
        <v>19</v>
      </c>
      <c r="B13" s="27" t="s">
        <v>10</v>
      </c>
      <c r="C13" s="27" t="s">
        <v>20</v>
      </c>
      <c r="D13" s="33">
        <v>180279133.19</v>
      </c>
      <c r="E13" s="33">
        <v>103352197.52</v>
      </c>
    </row>
    <row r="14" spans="1:5" s="24" customFormat="1" ht="27">
      <c r="A14" s="25" t="s">
        <v>21</v>
      </c>
      <c r="B14" s="26" t="s">
        <v>10</v>
      </c>
      <c r="C14" s="26" t="s">
        <v>22</v>
      </c>
      <c r="D14" s="28">
        <f>SUM(D15:D16)</f>
        <v>38459267</v>
      </c>
      <c r="E14" s="28">
        <f>SUM(E15:E16)</f>
        <v>25528526.65</v>
      </c>
    </row>
    <row r="15" spans="1:5" s="24" customFormat="1" ht="15">
      <c r="A15" s="31" t="s">
        <v>23</v>
      </c>
      <c r="B15" s="27" t="s">
        <v>10</v>
      </c>
      <c r="C15" s="27" t="s">
        <v>24</v>
      </c>
      <c r="D15" s="33">
        <v>5456267</v>
      </c>
      <c r="E15" s="33">
        <v>4089400.59</v>
      </c>
    </row>
    <row r="16" spans="1:5" s="29" customFormat="1" ht="41.25">
      <c r="A16" s="35" t="s">
        <v>25</v>
      </c>
      <c r="B16" s="27" t="s">
        <v>10</v>
      </c>
      <c r="C16" s="27" t="s">
        <v>26</v>
      </c>
      <c r="D16" s="33">
        <v>33003000</v>
      </c>
      <c r="E16" s="33">
        <v>21439126.06</v>
      </c>
    </row>
    <row r="17" spans="1:5" s="29" customFormat="1" ht="15">
      <c r="A17" s="25" t="s">
        <v>27</v>
      </c>
      <c r="B17" s="26" t="s">
        <v>10</v>
      </c>
      <c r="C17" s="26" t="s">
        <v>28</v>
      </c>
      <c r="D17" s="30">
        <f>SUM(D18:D20)</f>
        <v>837080463.2199999</v>
      </c>
      <c r="E17" s="30">
        <f>SUM(E18:E20)</f>
        <v>506909915.3</v>
      </c>
    </row>
    <row r="18" spans="1:5" s="29" customFormat="1" ht="15">
      <c r="A18" s="36" t="s">
        <v>29</v>
      </c>
      <c r="B18" s="27" t="s">
        <v>10</v>
      </c>
      <c r="C18" s="27" t="s">
        <v>30</v>
      </c>
      <c r="D18" s="33">
        <v>80030100</v>
      </c>
      <c r="E18" s="33">
        <v>54731041.69</v>
      </c>
    </row>
    <row r="19" spans="1:5" s="29" customFormat="1" ht="15">
      <c r="A19" s="36" t="s">
        <v>31</v>
      </c>
      <c r="B19" s="27" t="s">
        <v>10</v>
      </c>
      <c r="C19" s="27" t="s">
        <v>32</v>
      </c>
      <c r="D19" s="33">
        <v>732375335.81</v>
      </c>
      <c r="E19" s="33">
        <v>439124585.47</v>
      </c>
    </row>
    <row r="20" spans="1:5" s="29" customFormat="1" ht="15">
      <c r="A20" s="36" t="s">
        <v>33</v>
      </c>
      <c r="B20" s="27" t="s">
        <v>10</v>
      </c>
      <c r="C20" s="27" t="s">
        <v>34</v>
      </c>
      <c r="D20" s="32">
        <v>24675027.41</v>
      </c>
      <c r="E20" s="32">
        <v>13054288.14</v>
      </c>
    </row>
    <row r="21" spans="1:5" s="24" customFormat="1" ht="15">
      <c r="A21" s="25" t="s">
        <v>35</v>
      </c>
      <c r="B21" s="26" t="s">
        <v>10</v>
      </c>
      <c r="C21" s="26" t="s">
        <v>36</v>
      </c>
      <c r="D21" s="30">
        <f>SUM(D22:D25)</f>
        <v>541925888.8299999</v>
      </c>
      <c r="E21" s="30">
        <f>SUM(E22:E25)</f>
        <v>218444081.18</v>
      </c>
    </row>
    <row r="22" spans="1:5" s="24" customFormat="1" ht="15">
      <c r="A22" s="31" t="s">
        <v>37</v>
      </c>
      <c r="B22" s="27" t="s">
        <v>10</v>
      </c>
      <c r="C22" s="27" t="s">
        <v>38</v>
      </c>
      <c r="D22" s="33">
        <v>71099999</v>
      </c>
      <c r="E22" s="33">
        <v>45558419</v>
      </c>
    </row>
    <row r="23" spans="1:5" s="24" customFormat="1" ht="15">
      <c r="A23" s="31" t="s">
        <v>39</v>
      </c>
      <c r="B23" s="27" t="s">
        <v>10</v>
      </c>
      <c r="C23" s="27" t="s">
        <v>40</v>
      </c>
      <c r="D23" s="33">
        <v>171248231.04</v>
      </c>
      <c r="E23" s="33">
        <v>33721108.88</v>
      </c>
    </row>
    <row r="24" spans="1:5" s="29" customFormat="1" ht="15">
      <c r="A24" s="31" t="s">
        <v>41</v>
      </c>
      <c r="B24" s="27" t="s">
        <v>10</v>
      </c>
      <c r="C24" s="27" t="s">
        <v>42</v>
      </c>
      <c r="D24" s="33">
        <v>257142094.4</v>
      </c>
      <c r="E24" s="33">
        <v>139164553.3</v>
      </c>
    </row>
    <row r="25" spans="1:5" s="24" customFormat="1" ht="27">
      <c r="A25" s="31" t="s">
        <v>43</v>
      </c>
      <c r="B25" s="27" t="s">
        <v>10</v>
      </c>
      <c r="C25" s="27" t="s">
        <v>44</v>
      </c>
      <c r="D25" s="32">
        <v>42435564.39</v>
      </c>
      <c r="E25" s="32">
        <v>0</v>
      </c>
    </row>
    <row r="26" spans="1:10" s="29" customFormat="1" ht="15">
      <c r="A26" s="25" t="s">
        <v>45</v>
      </c>
      <c r="B26" s="26" t="s">
        <v>10</v>
      </c>
      <c r="C26" s="26" t="s">
        <v>46</v>
      </c>
      <c r="D26" s="30">
        <f>SUM(D27:D29)</f>
        <v>690929824.44</v>
      </c>
      <c r="E26" s="30">
        <f>SUM(E27:E29)</f>
        <v>251201817.35</v>
      </c>
      <c r="J26" s="37"/>
    </row>
    <row r="27" spans="1:5" s="24" customFormat="1" ht="15">
      <c r="A27" s="38" t="s">
        <v>47</v>
      </c>
      <c r="B27" s="39" t="s">
        <v>10</v>
      </c>
      <c r="C27" s="39" t="s">
        <v>48</v>
      </c>
      <c r="D27" s="40">
        <v>679936420.44</v>
      </c>
      <c r="E27" s="40">
        <v>250276557.35</v>
      </c>
    </row>
    <row r="28" spans="1:5" s="24" customFormat="1" ht="16.5">
      <c r="A28" s="31" t="s">
        <v>49</v>
      </c>
      <c r="B28" s="27">
        <v>440</v>
      </c>
      <c r="C28" s="27" t="s">
        <v>50</v>
      </c>
      <c r="D28" s="40">
        <v>9320124</v>
      </c>
      <c r="E28" s="40">
        <v>0</v>
      </c>
    </row>
    <row r="29" spans="1:5" s="24" customFormat="1" ht="15">
      <c r="A29" s="38" t="s">
        <v>51</v>
      </c>
      <c r="B29" s="39">
        <v>440</v>
      </c>
      <c r="C29" s="41" t="s">
        <v>52</v>
      </c>
      <c r="D29" s="40">
        <v>1673280</v>
      </c>
      <c r="E29" s="40">
        <v>925260</v>
      </c>
    </row>
    <row r="30" spans="1:5" s="24" customFormat="1" ht="15">
      <c r="A30" s="25" t="s">
        <v>53</v>
      </c>
      <c r="B30" s="26" t="s">
        <v>10</v>
      </c>
      <c r="C30" s="26" t="s">
        <v>54</v>
      </c>
      <c r="D30" s="30">
        <f>SUM(D31:D31)</f>
        <v>1200000</v>
      </c>
      <c r="E30" s="30">
        <f>SUM(E31:E31)</f>
        <v>779390</v>
      </c>
    </row>
    <row r="31" spans="1:5" s="29" customFormat="1" ht="15">
      <c r="A31" s="31" t="s">
        <v>55</v>
      </c>
      <c r="B31" s="27" t="s">
        <v>10</v>
      </c>
      <c r="C31" s="27" t="s">
        <v>56</v>
      </c>
      <c r="D31" s="33">
        <v>1200000</v>
      </c>
      <c r="E31" s="33">
        <v>779390</v>
      </c>
    </row>
    <row r="32" spans="1:5" s="24" customFormat="1" ht="15">
      <c r="A32" s="25" t="s">
        <v>57</v>
      </c>
      <c r="B32" s="26" t="s">
        <v>10</v>
      </c>
      <c r="C32" s="26" t="s">
        <v>58</v>
      </c>
      <c r="D32" s="30">
        <f>SUM(D33:D34)</f>
        <v>159822754.45</v>
      </c>
      <c r="E32" s="30">
        <f>SUM(E33:E34)</f>
        <v>111616202.64</v>
      </c>
    </row>
    <row r="33" spans="1:5" s="24" customFormat="1" ht="15">
      <c r="A33" s="31" t="s">
        <v>59</v>
      </c>
      <c r="B33" s="27">
        <v>440</v>
      </c>
      <c r="C33" s="27">
        <v>1101</v>
      </c>
      <c r="D33" s="33">
        <v>147822754.45</v>
      </c>
      <c r="E33" s="33">
        <v>101030573.64</v>
      </c>
    </row>
    <row r="34" spans="1:7" s="24" customFormat="1" ht="15">
      <c r="A34" s="31" t="s">
        <v>60</v>
      </c>
      <c r="B34" s="27" t="s">
        <v>10</v>
      </c>
      <c r="C34" s="27" t="s">
        <v>61</v>
      </c>
      <c r="D34" s="33">
        <v>12000000</v>
      </c>
      <c r="E34" s="33">
        <v>10585629</v>
      </c>
      <c r="G34" s="42"/>
    </row>
    <row r="35" spans="1:5" s="24" customFormat="1" ht="15">
      <c r="A35" s="25" t="s">
        <v>62</v>
      </c>
      <c r="B35" s="26" t="s">
        <v>10</v>
      </c>
      <c r="C35" s="26" t="s">
        <v>63</v>
      </c>
      <c r="D35" s="30">
        <f>SUM(D36:D37)</f>
        <v>3600000</v>
      </c>
      <c r="E35" s="30">
        <f>SUM(E36:E37)</f>
        <v>1438460</v>
      </c>
    </row>
    <row r="36" spans="1:5" s="29" customFormat="1" ht="15">
      <c r="A36" s="31" t="s">
        <v>64</v>
      </c>
      <c r="B36" s="27" t="s">
        <v>10</v>
      </c>
      <c r="C36" s="27" t="s">
        <v>65</v>
      </c>
      <c r="D36" s="33">
        <v>2550000</v>
      </c>
      <c r="E36" s="33">
        <v>1275000</v>
      </c>
    </row>
    <row r="37" spans="1:5" s="29" customFormat="1" ht="15">
      <c r="A37" s="31" t="s">
        <v>66</v>
      </c>
      <c r="B37" s="27" t="s">
        <v>10</v>
      </c>
      <c r="C37" s="27" t="s">
        <v>67</v>
      </c>
      <c r="D37" s="33">
        <v>1050000</v>
      </c>
      <c r="E37" s="33">
        <v>163460</v>
      </c>
    </row>
    <row r="38" spans="1:5" s="29" customFormat="1" ht="27.75">
      <c r="A38" s="25" t="s">
        <v>68</v>
      </c>
      <c r="B38" s="26">
        <v>440</v>
      </c>
      <c r="C38" s="26">
        <v>1300</v>
      </c>
      <c r="D38" s="43">
        <f>D39</f>
        <v>17399993.67</v>
      </c>
      <c r="E38" s="43">
        <f>E39</f>
        <v>12783788.43</v>
      </c>
    </row>
    <row r="39" spans="1:5" s="29" customFormat="1" ht="27.75">
      <c r="A39" s="31" t="s">
        <v>69</v>
      </c>
      <c r="B39" s="27">
        <v>440</v>
      </c>
      <c r="C39" s="27">
        <v>1301</v>
      </c>
      <c r="D39" s="32">
        <v>17399993.67</v>
      </c>
      <c r="E39" s="32">
        <v>12783788.43</v>
      </c>
    </row>
    <row r="40" spans="1:5" s="24" customFormat="1" ht="41.25">
      <c r="A40" s="25" t="s">
        <v>70</v>
      </c>
      <c r="B40" s="26" t="s">
        <v>10</v>
      </c>
      <c r="C40" s="26" t="s">
        <v>71</v>
      </c>
      <c r="D40" s="28">
        <f>SUM(D41)</f>
        <v>32100006</v>
      </c>
      <c r="E40" s="28">
        <f>SUM(E41)</f>
        <v>0</v>
      </c>
    </row>
    <row r="41" spans="1:5" s="29" customFormat="1" ht="15">
      <c r="A41" s="31" t="s">
        <v>72</v>
      </c>
      <c r="B41" s="27" t="s">
        <v>10</v>
      </c>
      <c r="C41" s="27" t="s">
        <v>73</v>
      </c>
      <c r="D41" s="32">
        <v>32100006</v>
      </c>
      <c r="E41" s="32">
        <v>0</v>
      </c>
    </row>
    <row r="42" spans="1:5" s="29" customFormat="1" ht="27.75">
      <c r="A42" s="25" t="s">
        <v>74</v>
      </c>
      <c r="B42" s="26">
        <v>441</v>
      </c>
      <c r="C42" s="26"/>
      <c r="D42" s="28">
        <f aca="true" t="shared" si="0" ref="D42:D43">D43</f>
        <v>28422653</v>
      </c>
      <c r="E42" s="28">
        <f aca="true" t="shared" si="1" ref="E42:E43">E43</f>
        <v>18692809.69</v>
      </c>
    </row>
    <row r="43" spans="1:5" s="29" customFormat="1" ht="15">
      <c r="A43" s="25" t="s">
        <v>11</v>
      </c>
      <c r="B43" s="26">
        <v>441</v>
      </c>
      <c r="C43" s="26" t="s">
        <v>12</v>
      </c>
      <c r="D43" s="28">
        <f t="shared" si="0"/>
        <v>28422653</v>
      </c>
      <c r="E43" s="28">
        <f t="shared" si="1"/>
        <v>18692809.69</v>
      </c>
    </row>
    <row r="44" spans="1:5" s="29" customFormat="1" ht="55.5">
      <c r="A44" s="31" t="s">
        <v>13</v>
      </c>
      <c r="B44" s="27">
        <v>441</v>
      </c>
      <c r="C44" s="27" t="s">
        <v>14</v>
      </c>
      <c r="D44" s="32">
        <v>28422653</v>
      </c>
      <c r="E44" s="32">
        <v>18692809.69</v>
      </c>
    </row>
    <row r="45" spans="1:5" s="29" customFormat="1" ht="27.75">
      <c r="A45" s="25" t="s">
        <v>75</v>
      </c>
      <c r="B45" s="26" t="s">
        <v>76</v>
      </c>
      <c r="C45" s="26"/>
      <c r="D45" s="28">
        <f>SUM(D46)</f>
        <v>42109060</v>
      </c>
      <c r="E45" s="28">
        <f>SUM(E46)</f>
        <v>20759662.65</v>
      </c>
    </row>
    <row r="46" spans="1:5" s="24" customFormat="1" ht="15">
      <c r="A46" s="25" t="s">
        <v>11</v>
      </c>
      <c r="B46" s="26" t="s">
        <v>76</v>
      </c>
      <c r="C46" s="26" t="s">
        <v>12</v>
      </c>
      <c r="D46" s="30">
        <f>SUM(D47:D48)</f>
        <v>42109060</v>
      </c>
      <c r="E46" s="30">
        <f>SUM(E47:E48)</f>
        <v>20759662.65</v>
      </c>
    </row>
    <row r="47" spans="1:5" s="24" customFormat="1" ht="41.25">
      <c r="A47" s="31" t="s">
        <v>77</v>
      </c>
      <c r="B47" s="27" t="s">
        <v>76</v>
      </c>
      <c r="C47" s="27" t="s">
        <v>78</v>
      </c>
      <c r="D47" s="32">
        <v>32109060</v>
      </c>
      <c r="E47" s="32">
        <v>20759662.65</v>
      </c>
    </row>
    <row r="48" spans="1:5" s="29" customFormat="1" ht="15">
      <c r="A48" s="31" t="s">
        <v>79</v>
      </c>
      <c r="B48" s="27" t="s">
        <v>76</v>
      </c>
      <c r="C48" s="27" t="s">
        <v>80</v>
      </c>
      <c r="D48" s="33">
        <v>10000000</v>
      </c>
      <c r="E48" s="33">
        <v>0</v>
      </c>
    </row>
    <row r="49" spans="1:5" s="29" customFormat="1" ht="27.75">
      <c r="A49" s="25" t="s">
        <v>81</v>
      </c>
      <c r="B49" s="26" t="s">
        <v>82</v>
      </c>
      <c r="C49" s="26"/>
      <c r="D49" s="28">
        <f>SUM(D50,D53)</f>
        <v>422337639.25</v>
      </c>
      <c r="E49" s="28">
        <f>SUM(E50,E53)</f>
        <v>290135932.94</v>
      </c>
    </row>
    <row r="50" spans="1:5" s="44" customFormat="1" ht="15">
      <c r="A50" s="25" t="s">
        <v>45</v>
      </c>
      <c r="B50" s="26" t="s">
        <v>82</v>
      </c>
      <c r="C50" s="26" t="s">
        <v>46</v>
      </c>
      <c r="D50" s="30">
        <f>SUM(D51:D52)</f>
        <v>146021510.08</v>
      </c>
      <c r="E50" s="30">
        <f>SUM(E51:E52)</f>
        <v>104556432.65</v>
      </c>
    </row>
    <row r="51" spans="1:5" s="29" customFormat="1" ht="15">
      <c r="A51" s="31" t="s">
        <v>83</v>
      </c>
      <c r="B51" s="27" t="s">
        <v>82</v>
      </c>
      <c r="C51" s="27" t="s">
        <v>84</v>
      </c>
      <c r="D51" s="33">
        <v>137151510.08</v>
      </c>
      <c r="E51" s="33">
        <v>98758661.65</v>
      </c>
    </row>
    <row r="52" spans="1:5" s="29" customFormat="1" ht="15">
      <c r="A52" s="31" t="s">
        <v>51</v>
      </c>
      <c r="B52" s="27" t="s">
        <v>82</v>
      </c>
      <c r="C52" s="27" t="s">
        <v>52</v>
      </c>
      <c r="D52" s="33">
        <v>8870000</v>
      </c>
      <c r="E52" s="33">
        <v>5797771</v>
      </c>
    </row>
    <row r="53" spans="1:5" s="29" customFormat="1" ht="15">
      <c r="A53" s="25" t="s">
        <v>85</v>
      </c>
      <c r="B53" s="26" t="s">
        <v>82</v>
      </c>
      <c r="C53" s="26" t="s">
        <v>86</v>
      </c>
      <c r="D53" s="30">
        <f>SUM(D54:D56)</f>
        <v>276316129.16999996</v>
      </c>
      <c r="E53" s="30">
        <f>SUM(E54:E56)</f>
        <v>185579500.29</v>
      </c>
    </row>
    <row r="54" spans="1:5" s="29" customFormat="1" ht="15">
      <c r="A54" s="31" t="s">
        <v>87</v>
      </c>
      <c r="B54" s="27" t="s">
        <v>82</v>
      </c>
      <c r="C54" s="27" t="s">
        <v>88</v>
      </c>
      <c r="D54" s="33">
        <v>232412139.17</v>
      </c>
      <c r="E54" s="33">
        <v>153193122.5</v>
      </c>
    </row>
    <row r="55" spans="1:5" s="24" customFormat="1" ht="15">
      <c r="A55" s="31" t="s">
        <v>89</v>
      </c>
      <c r="B55" s="27" t="s">
        <v>82</v>
      </c>
      <c r="C55" s="27" t="s">
        <v>90</v>
      </c>
      <c r="D55" s="33">
        <v>1500000</v>
      </c>
      <c r="E55" s="33">
        <v>1125000</v>
      </c>
    </row>
    <row r="56" spans="1:5" s="29" customFormat="1" ht="15">
      <c r="A56" s="31" t="s">
        <v>91</v>
      </c>
      <c r="B56" s="27" t="s">
        <v>82</v>
      </c>
      <c r="C56" s="27" t="s">
        <v>92</v>
      </c>
      <c r="D56" s="32">
        <v>42403990</v>
      </c>
      <c r="E56" s="32">
        <v>31261377.79</v>
      </c>
    </row>
    <row r="57" spans="1:5" s="29" customFormat="1" ht="27.75">
      <c r="A57" s="25" t="s">
        <v>93</v>
      </c>
      <c r="B57" s="26" t="s">
        <v>94</v>
      </c>
      <c r="C57" s="26"/>
      <c r="D57" s="28">
        <f>SUM(D58,D60)</f>
        <v>1125093805.95</v>
      </c>
      <c r="E57" s="28">
        <f>SUM(E58,E60)</f>
        <v>800137730.9000001</v>
      </c>
    </row>
    <row r="58" spans="1:5" s="29" customFormat="1" ht="15">
      <c r="A58" s="25" t="s">
        <v>11</v>
      </c>
      <c r="B58" s="26" t="s">
        <v>94</v>
      </c>
      <c r="C58" s="26" t="s">
        <v>12</v>
      </c>
      <c r="D58" s="30">
        <f>SUM(D59)</f>
        <v>28300000</v>
      </c>
      <c r="E58" s="30">
        <f>SUM(E59)</f>
        <v>17075034.08</v>
      </c>
    </row>
    <row r="59" spans="1:5" s="29" customFormat="1" ht="15">
      <c r="A59" s="31" t="s">
        <v>19</v>
      </c>
      <c r="B59" s="27" t="s">
        <v>94</v>
      </c>
      <c r="C59" s="27" t="s">
        <v>20</v>
      </c>
      <c r="D59" s="33">
        <v>28300000</v>
      </c>
      <c r="E59" s="33">
        <v>17075034.08</v>
      </c>
    </row>
    <row r="60" spans="1:5" s="24" customFormat="1" ht="15">
      <c r="A60" s="25" t="s">
        <v>53</v>
      </c>
      <c r="B60" s="26" t="s">
        <v>94</v>
      </c>
      <c r="C60" s="26" t="s">
        <v>54</v>
      </c>
      <c r="D60" s="30">
        <f>SUM(D61:D65)</f>
        <v>1096793805.95</v>
      </c>
      <c r="E60" s="30">
        <f>SUM(E61:E65)</f>
        <v>783062696.82</v>
      </c>
    </row>
    <row r="61" spans="1:5" s="24" customFormat="1" ht="15">
      <c r="A61" s="31" t="s">
        <v>95</v>
      </c>
      <c r="B61" s="27" t="s">
        <v>94</v>
      </c>
      <c r="C61" s="27" t="s">
        <v>96</v>
      </c>
      <c r="D61" s="33">
        <v>9500000</v>
      </c>
      <c r="E61" s="33">
        <v>7387640.31</v>
      </c>
    </row>
    <row r="62" spans="1:5" s="29" customFormat="1" ht="15">
      <c r="A62" s="31" t="s">
        <v>97</v>
      </c>
      <c r="B62" s="27" t="s">
        <v>94</v>
      </c>
      <c r="C62" s="27" t="s">
        <v>98</v>
      </c>
      <c r="D62" s="33">
        <v>67842919</v>
      </c>
      <c r="E62" s="33">
        <v>49909622</v>
      </c>
    </row>
    <row r="63" spans="1:5" s="29" customFormat="1" ht="15">
      <c r="A63" s="31" t="s">
        <v>99</v>
      </c>
      <c r="B63" s="27" t="s">
        <v>94</v>
      </c>
      <c r="C63" s="27" t="s">
        <v>100</v>
      </c>
      <c r="D63" s="33">
        <v>477633729</v>
      </c>
      <c r="E63" s="33">
        <v>322274121.47</v>
      </c>
    </row>
    <row r="64" spans="1:5" s="45" customFormat="1" ht="15">
      <c r="A64" s="31" t="s">
        <v>101</v>
      </c>
      <c r="B64" s="27" t="s">
        <v>94</v>
      </c>
      <c r="C64" s="27" t="s">
        <v>102</v>
      </c>
      <c r="D64" s="33">
        <v>461478884.7</v>
      </c>
      <c r="E64" s="33">
        <v>370449705.93</v>
      </c>
    </row>
    <row r="65" spans="1:5" s="29" customFormat="1" ht="15" customHeight="1">
      <c r="A65" s="31" t="s">
        <v>55</v>
      </c>
      <c r="B65" s="27" t="s">
        <v>94</v>
      </c>
      <c r="C65" s="27" t="s">
        <v>56</v>
      </c>
      <c r="D65" s="33">
        <v>80338273.25</v>
      </c>
      <c r="E65" s="33">
        <v>33041607.11</v>
      </c>
    </row>
    <row r="66" spans="1:5" s="45" customFormat="1" ht="27.75">
      <c r="A66" s="25" t="s">
        <v>103</v>
      </c>
      <c r="B66" s="26" t="s">
        <v>104</v>
      </c>
      <c r="C66" s="26"/>
      <c r="D66" s="28">
        <f>SUM(D67,D73)</f>
        <v>1935164433.46</v>
      </c>
      <c r="E66" s="28">
        <f>SUM(E67,E73)</f>
        <v>1336323393.6499999</v>
      </c>
    </row>
    <row r="67" spans="1:5" s="45" customFormat="1" ht="15">
      <c r="A67" s="25" t="s">
        <v>45</v>
      </c>
      <c r="B67" s="26" t="s">
        <v>104</v>
      </c>
      <c r="C67" s="26" t="s">
        <v>46</v>
      </c>
      <c r="D67" s="30">
        <f>SUM(D68:D72)</f>
        <v>1923413152.46</v>
      </c>
      <c r="E67" s="30">
        <f>SUM(E68:E72)</f>
        <v>1332586849.1299999</v>
      </c>
    </row>
    <row r="68" spans="1:5" s="45" customFormat="1" ht="15">
      <c r="A68" s="31" t="s">
        <v>47</v>
      </c>
      <c r="B68" s="27" t="s">
        <v>104</v>
      </c>
      <c r="C68" s="27" t="s">
        <v>48</v>
      </c>
      <c r="D68" s="33">
        <v>670432276</v>
      </c>
      <c r="E68" s="33">
        <v>452944068.93</v>
      </c>
    </row>
    <row r="69" spans="1:5" s="29" customFormat="1" ht="15">
      <c r="A69" s="31" t="s">
        <v>49</v>
      </c>
      <c r="B69" s="27" t="s">
        <v>104</v>
      </c>
      <c r="C69" s="27" t="s">
        <v>50</v>
      </c>
      <c r="D69" s="33">
        <v>1094079439.46</v>
      </c>
      <c r="E69" s="33">
        <v>769287593.04</v>
      </c>
    </row>
    <row r="70" spans="1:5" s="29" customFormat="1" ht="15">
      <c r="A70" s="31" t="s">
        <v>83</v>
      </c>
      <c r="B70" s="27" t="s">
        <v>104</v>
      </c>
      <c r="C70" s="27" t="s">
        <v>84</v>
      </c>
      <c r="D70" s="33">
        <v>70800000</v>
      </c>
      <c r="E70" s="33">
        <v>49452563.27</v>
      </c>
    </row>
    <row r="71" spans="1:5" s="29" customFormat="1" ht="15">
      <c r="A71" s="31" t="s">
        <v>51</v>
      </c>
      <c r="B71" s="27" t="s">
        <v>104</v>
      </c>
      <c r="C71" s="27" t="s">
        <v>52</v>
      </c>
      <c r="D71" s="33">
        <v>9561243</v>
      </c>
      <c r="E71" s="33">
        <v>8818335</v>
      </c>
    </row>
    <row r="72" spans="1:5" s="29" customFormat="1" ht="15">
      <c r="A72" s="31" t="s">
        <v>105</v>
      </c>
      <c r="B72" s="27" t="s">
        <v>104</v>
      </c>
      <c r="C72" s="27" t="s">
        <v>106</v>
      </c>
      <c r="D72" s="33">
        <v>78540194</v>
      </c>
      <c r="E72" s="33">
        <v>52084288.89</v>
      </c>
    </row>
    <row r="73" spans="1:5" s="45" customFormat="1" ht="15">
      <c r="A73" s="25" t="s">
        <v>53</v>
      </c>
      <c r="B73" s="26" t="s">
        <v>104</v>
      </c>
      <c r="C73" s="26" t="s">
        <v>54</v>
      </c>
      <c r="D73" s="30">
        <f>SUM(D74)</f>
        <v>11751281</v>
      </c>
      <c r="E73" s="30">
        <f>SUM(E74)</f>
        <v>3736544.52</v>
      </c>
    </row>
    <row r="74" spans="1:5" s="29" customFormat="1" ht="15">
      <c r="A74" s="31" t="s">
        <v>101</v>
      </c>
      <c r="B74" s="27" t="s">
        <v>104</v>
      </c>
      <c r="C74" s="27" t="s">
        <v>102</v>
      </c>
      <c r="D74" s="33">
        <v>11751281</v>
      </c>
      <c r="E74" s="33">
        <v>3736544.52</v>
      </c>
    </row>
    <row r="75" spans="1:5" s="29" customFormat="1" ht="27.75">
      <c r="A75" s="25" t="s">
        <v>107</v>
      </c>
      <c r="B75" s="26" t="s">
        <v>108</v>
      </c>
      <c r="C75" s="26"/>
      <c r="D75" s="28">
        <f aca="true" t="shared" si="2" ref="D75:D76">SUM(D76)</f>
        <v>13559000</v>
      </c>
      <c r="E75" s="28">
        <f aca="true" t="shared" si="3" ref="E75:E76">SUM(E76)</f>
        <v>9385530.85</v>
      </c>
    </row>
    <row r="76" spans="1:5" s="29" customFormat="1" ht="15">
      <c r="A76" s="25" t="s">
        <v>11</v>
      </c>
      <c r="B76" s="26" t="s">
        <v>108</v>
      </c>
      <c r="C76" s="26" t="s">
        <v>12</v>
      </c>
      <c r="D76" s="30">
        <f t="shared" si="2"/>
        <v>13559000</v>
      </c>
      <c r="E76" s="30">
        <f t="shared" si="3"/>
        <v>9385530.85</v>
      </c>
    </row>
    <row r="77" spans="1:5" s="29" customFormat="1" ht="42">
      <c r="A77" s="31" t="s">
        <v>77</v>
      </c>
      <c r="B77" s="27" t="s">
        <v>108</v>
      </c>
      <c r="C77" s="27" t="s">
        <v>78</v>
      </c>
      <c r="D77" s="32">
        <v>13559000</v>
      </c>
      <c r="E77" s="32">
        <v>9385530.85</v>
      </c>
    </row>
    <row r="78" spans="1:5" s="29" customFormat="1" ht="27.75">
      <c r="A78" s="25" t="s">
        <v>109</v>
      </c>
      <c r="B78" s="26" t="s">
        <v>110</v>
      </c>
      <c r="C78" s="26"/>
      <c r="D78" s="28">
        <f aca="true" t="shared" si="4" ref="D78:D79">SUM(D79)</f>
        <v>34587522</v>
      </c>
      <c r="E78" s="28">
        <f aca="true" t="shared" si="5" ref="E78:E79">SUM(E79)</f>
        <v>21931768.25</v>
      </c>
    </row>
    <row r="79" spans="1:5" ht="13.5">
      <c r="A79" s="25" t="s">
        <v>11</v>
      </c>
      <c r="B79" s="26" t="s">
        <v>110</v>
      </c>
      <c r="C79" s="26" t="s">
        <v>12</v>
      </c>
      <c r="D79" s="30">
        <f t="shared" si="4"/>
        <v>34587522</v>
      </c>
      <c r="E79" s="30">
        <f t="shared" si="5"/>
        <v>21931768.25</v>
      </c>
    </row>
    <row r="80" spans="1:5" ht="48" customHeight="1">
      <c r="A80" s="46" t="s">
        <v>111</v>
      </c>
      <c r="B80" s="47" t="s">
        <v>110</v>
      </c>
      <c r="C80" s="47" t="s">
        <v>112</v>
      </c>
      <c r="D80" s="32">
        <v>34587522</v>
      </c>
      <c r="E80" s="32">
        <v>21931768.25</v>
      </c>
    </row>
    <row r="81" spans="1:5" ht="13.5">
      <c r="A81" s="48" t="s">
        <v>113</v>
      </c>
      <c r="B81" s="49"/>
      <c r="C81" s="50"/>
      <c r="D81" s="51">
        <f>SUM(D8,D45,D49,D57,D66,D75,D78,D42)</f>
        <v>6301389627.46</v>
      </c>
      <c r="E81" s="51">
        <f>SUM(E8,E45,E49,E57,E66,E75,E78,E42)</f>
        <v>3876263516.75</v>
      </c>
    </row>
    <row r="82" spans="2:5" ht="12.75">
      <c r="B82" s="1"/>
      <c r="D82" s="52"/>
      <c r="E82" s="53"/>
    </row>
    <row r="83" spans="2:5" ht="12.75">
      <c r="B83" s="1"/>
      <c r="D83" s="52"/>
      <c r="E83" s="53"/>
    </row>
    <row r="84" spans="2:5" ht="12.75">
      <c r="B84" s="1"/>
      <c r="D84" s="52"/>
      <c r="E84" s="53"/>
    </row>
    <row r="85" spans="2:5" ht="12.75">
      <c r="B85" s="1"/>
      <c r="D85" s="52"/>
      <c r="E85" s="53"/>
    </row>
    <row r="86" spans="2:5" ht="12.75">
      <c r="B86" s="1"/>
      <c r="D86" s="52"/>
      <c r="E86" s="53"/>
    </row>
    <row r="87" spans="2:5" ht="12.75">
      <c r="B87" s="1"/>
      <c r="D87" s="52"/>
      <c r="E87" s="53"/>
    </row>
    <row r="88" spans="2:5" ht="12.75">
      <c r="B88" s="1"/>
      <c r="D88" s="52"/>
      <c r="E88" s="53"/>
    </row>
    <row r="89" spans="2:5" ht="12.75">
      <c r="B89" s="1"/>
      <c r="D89" s="52"/>
      <c r="E89" s="53"/>
    </row>
    <row r="90" spans="2:5" ht="12.75">
      <c r="B90" s="1"/>
      <c r="D90" s="52"/>
      <c r="E90" s="53"/>
    </row>
    <row r="91" spans="2:5" ht="12.75">
      <c r="B91" s="1"/>
      <c r="D91" s="52"/>
      <c r="E91" s="53"/>
    </row>
    <row r="92" spans="2:5" ht="12.75">
      <c r="B92" s="1"/>
      <c r="D92" s="52"/>
      <c r="E92" s="53"/>
    </row>
    <row r="93" spans="2:5" ht="12.75">
      <c r="B93" s="1"/>
      <c r="D93" s="52"/>
      <c r="E93" s="53"/>
    </row>
    <row r="94" spans="2:5" ht="12.75">
      <c r="B94" s="1"/>
      <c r="D94" s="52"/>
      <c r="E94" s="53"/>
    </row>
    <row r="95" spans="2:5" ht="12.75">
      <c r="B95" s="1"/>
      <c r="D95" s="52"/>
      <c r="E95" s="53"/>
    </row>
    <row r="96" spans="2:5" ht="12.75">
      <c r="B96" s="1"/>
      <c r="D96" s="52"/>
      <c r="E96" s="53"/>
    </row>
    <row r="97" spans="2:5" ht="12.75">
      <c r="B97" s="1"/>
      <c r="D97" s="52"/>
      <c r="E97" s="53"/>
    </row>
    <row r="98" spans="2:5" ht="12.75">
      <c r="B98" s="1"/>
      <c r="D98" s="52"/>
      <c r="E98" s="53"/>
    </row>
    <row r="99" spans="2:5" ht="12.75">
      <c r="B99" s="1"/>
      <c r="D99" s="52"/>
      <c r="E99" s="53"/>
    </row>
    <row r="100" spans="2:5" ht="12.75">
      <c r="B100" s="1"/>
      <c r="D100" s="52"/>
      <c r="E100" s="53"/>
    </row>
    <row r="101" spans="2:5" ht="12.75">
      <c r="B101" s="1"/>
      <c r="D101" s="52"/>
      <c r="E101" s="53"/>
    </row>
    <row r="102" spans="2:5" ht="12.75">
      <c r="B102" s="1"/>
      <c r="D102" s="52"/>
      <c r="E102" s="53"/>
    </row>
    <row r="103" spans="2:5" ht="12.75">
      <c r="B103" s="1"/>
      <c r="D103" s="52"/>
      <c r="E103" s="53"/>
    </row>
    <row r="104" spans="2:5" ht="12.75">
      <c r="B104" s="1"/>
      <c r="D104" s="52"/>
      <c r="E104" s="53"/>
    </row>
    <row r="105" spans="2:5" ht="12.75">
      <c r="B105" s="1"/>
      <c r="D105" s="52"/>
      <c r="E105" s="53"/>
    </row>
    <row r="106" spans="2:5" ht="12.75">
      <c r="B106" s="1"/>
      <c r="D106" s="52"/>
      <c r="E106" s="53"/>
    </row>
    <row r="107" spans="2:5" ht="12.75">
      <c r="B107" s="1"/>
      <c r="D107" s="52"/>
      <c r="E107" s="53"/>
    </row>
    <row r="108" spans="2:5" ht="12.75">
      <c r="B108" s="1"/>
      <c r="D108" s="52"/>
      <c r="E108" s="53"/>
    </row>
    <row r="109" spans="2:5" ht="12.75">
      <c r="B109" s="1"/>
      <c r="D109" s="52"/>
      <c r="E109" s="53"/>
    </row>
    <row r="110" spans="4:5" ht="12.75">
      <c r="D110" s="52"/>
      <c r="E110" s="53"/>
    </row>
    <row r="111" spans="4:5" ht="12.75">
      <c r="D111" s="52"/>
      <c r="E111" s="53"/>
    </row>
    <row r="112" spans="4:5" ht="12.75">
      <c r="D112" s="52"/>
      <c r="E112" s="53"/>
    </row>
    <row r="113" spans="4:5" ht="12.75">
      <c r="D113" s="52"/>
      <c r="E113" s="53"/>
    </row>
    <row r="114" spans="4:5" ht="12.75">
      <c r="D114" s="52"/>
      <c r="E114" s="53"/>
    </row>
    <row r="115" spans="4:5" ht="12.75">
      <c r="D115" s="52"/>
      <c r="E115" s="53"/>
    </row>
    <row r="116" spans="4:5" ht="12.75">
      <c r="D116" s="52"/>
      <c r="E116" s="53"/>
    </row>
    <row r="117" spans="4:5" ht="12.75">
      <c r="D117" s="52"/>
      <c r="E117" s="53"/>
    </row>
    <row r="118" spans="4:5" ht="12.75">
      <c r="D118" s="52"/>
      <c r="E118" s="53"/>
    </row>
    <row r="119" spans="4:5" ht="12.75">
      <c r="D119" s="52"/>
      <c r="E119" s="53"/>
    </row>
    <row r="120" spans="4:5" ht="12.75">
      <c r="D120" s="52"/>
      <c r="E120" s="53"/>
    </row>
    <row r="121" spans="4:5" ht="12.75">
      <c r="D121" s="52"/>
      <c r="E121" s="53"/>
    </row>
    <row r="122" spans="4:5" ht="12.75">
      <c r="D122" s="52"/>
      <c r="E122" s="53"/>
    </row>
    <row r="123" spans="4:5" ht="12.75">
      <c r="D123" s="52"/>
      <c r="E123" s="53"/>
    </row>
    <row r="124" spans="4:5" ht="12.75">
      <c r="D124" s="52"/>
      <c r="E124" s="53"/>
    </row>
    <row r="125" spans="4:5" ht="12.75">
      <c r="D125" s="52"/>
      <c r="E125" s="53"/>
    </row>
    <row r="126" spans="4:5" ht="12.75">
      <c r="D126" s="52"/>
      <c r="E126" s="53"/>
    </row>
    <row r="127" spans="4:5" ht="12.75">
      <c r="D127" s="52"/>
      <c r="E127" s="53"/>
    </row>
    <row r="128" spans="4:5" ht="12.75">
      <c r="D128" s="52"/>
      <c r="E128" s="53"/>
    </row>
    <row r="129" spans="4:5" ht="12.75">
      <c r="D129" s="52"/>
      <c r="E129" s="53"/>
    </row>
    <row r="130" spans="4:5" ht="12.75">
      <c r="D130" s="52"/>
      <c r="E130" s="53"/>
    </row>
    <row r="131" spans="4:5" ht="12.75">
      <c r="D131" s="52"/>
      <c r="E131" s="53"/>
    </row>
    <row r="132" spans="4:5" ht="12.75">
      <c r="D132" s="52"/>
      <c r="E132" s="53"/>
    </row>
    <row r="133" spans="4:5" ht="12.75">
      <c r="D133" s="52"/>
      <c r="E133" s="53"/>
    </row>
    <row r="134" spans="4:5" ht="12.75">
      <c r="D134" s="52"/>
      <c r="E134" s="53"/>
    </row>
    <row r="135" spans="4:5" ht="12.75">
      <c r="D135" s="52"/>
      <c r="E135" s="53"/>
    </row>
    <row r="136" spans="4:5" ht="12.75">
      <c r="D136" s="52"/>
      <c r="E136" s="53"/>
    </row>
    <row r="137" spans="4:5" ht="12.75">
      <c r="D137" s="52"/>
      <c r="E137" s="53"/>
    </row>
    <row r="138" spans="4:5" ht="12.75">
      <c r="D138" s="52"/>
      <c r="E138" s="53"/>
    </row>
    <row r="139" spans="4:5" ht="12.75">
      <c r="D139" s="52"/>
      <c r="E139" s="53"/>
    </row>
    <row r="140" spans="4:5" ht="12.75">
      <c r="D140" s="52"/>
      <c r="E140" s="53"/>
    </row>
    <row r="141" spans="4:5" ht="12.75">
      <c r="D141" s="52"/>
      <c r="E141" s="53"/>
    </row>
    <row r="142" spans="4:5" ht="12.75">
      <c r="D142" s="52"/>
      <c r="E142" s="53"/>
    </row>
    <row r="143" spans="4:5" ht="12.75">
      <c r="D143" s="52"/>
      <c r="E143" s="53"/>
    </row>
    <row r="144" spans="4:5" ht="12.75">
      <c r="D144" s="52"/>
      <c r="E144" s="53"/>
    </row>
    <row r="145" spans="4:5" ht="12.75">
      <c r="D145" s="52"/>
      <c r="E145" s="53"/>
    </row>
    <row r="146" spans="4:5" ht="12.75">
      <c r="D146" s="52"/>
      <c r="E146" s="53"/>
    </row>
    <row r="147" spans="4:5" ht="12.75">
      <c r="D147" s="52"/>
      <c r="E147" s="53"/>
    </row>
    <row r="148" spans="4:5" ht="12.75">
      <c r="D148" s="52"/>
      <c r="E148" s="53"/>
    </row>
    <row r="149" spans="4:5" ht="12.75">
      <c r="D149" s="52"/>
      <c r="E149" s="53"/>
    </row>
    <row r="150" spans="4:5" ht="12.75">
      <c r="D150" s="52"/>
      <c r="E150" s="53"/>
    </row>
    <row r="151" spans="4:5" ht="12.75">
      <c r="D151" s="52"/>
      <c r="E151" s="53"/>
    </row>
    <row r="152" spans="4:5" ht="12.75">
      <c r="D152" s="52"/>
      <c r="E152" s="53"/>
    </row>
    <row r="153" spans="4:5" ht="12.75">
      <c r="D153" s="52"/>
      <c r="E153" s="53"/>
    </row>
    <row r="154" spans="4:5" ht="12.75">
      <c r="D154" s="52"/>
      <c r="E154" s="53"/>
    </row>
    <row r="155" spans="4:5" ht="12.75">
      <c r="D155" s="52"/>
      <c r="E155" s="53"/>
    </row>
    <row r="156" spans="4:5" ht="12.75">
      <c r="D156" s="52"/>
      <c r="E156" s="53"/>
    </row>
    <row r="157" spans="4:5" ht="12.75">
      <c r="D157" s="52"/>
      <c r="E157" s="53"/>
    </row>
    <row r="158" spans="4:5" ht="12.75">
      <c r="D158" s="52"/>
      <c r="E158" s="53"/>
    </row>
    <row r="159" spans="4:5" ht="12.75">
      <c r="D159" s="52"/>
      <c r="E159" s="53"/>
    </row>
    <row r="160" spans="4:5" ht="12.75">
      <c r="D160" s="52"/>
      <c r="E160" s="53"/>
    </row>
    <row r="161" spans="4:5" ht="12.75">
      <c r="D161" s="52"/>
      <c r="E161" s="53"/>
    </row>
    <row r="162" spans="4:5" ht="12.75">
      <c r="D162" s="52"/>
      <c r="E162" s="53"/>
    </row>
    <row r="163" spans="4:5" ht="12.75">
      <c r="D163" s="52"/>
      <c r="E163" s="53"/>
    </row>
    <row r="164" spans="4:5" ht="12.75">
      <c r="D164" s="52"/>
      <c r="E164" s="53"/>
    </row>
    <row r="165" spans="4:5" ht="12.75">
      <c r="D165" s="52"/>
      <c r="E165" s="53"/>
    </row>
    <row r="166" spans="4:5" ht="12.75">
      <c r="D166" s="52"/>
      <c r="E166" s="53"/>
    </row>
    <row r="167" spans="4:5" ht="12.75">
      <c r="D167" s="52"/>
      <c r="E167" s="53"/>
    </row>
    <row r="168" spans="4:5" ht="12.75">
      <c r="D168" s="52"/>
      <c r="E168" s="53"/>
    </row>
    <row r="169" spans="4:5" ht="12.75">
      <c r="D169" s="52"/>
      <c r="E169" s="53"/>
    </row>
    <row r="170" spans="4:5" ht="12.75">
      <c r="D170" s="52"/>
      <c r="E170" s="53"/>
    </row>
    <row r="171" spans="4:5" ht="12.75">
      <c r="D171" s="52"/>
      <c r="E171" s="53"/>
    </row>
    <row r="172" spans="4:5" ht="12.75">
      <c r="D172" s="52"/>
      <c r="E172" s="53"/>
    </row>
    <row r="173" spans="4:5" ht="12.75">
      <c r="D173" s="52"/>
      <c r="E173" s="53"/>
    </row>
    <row r="174" spans="4:5" ht="12.75">
      <c r="D174" s="52"/>
      <c r="E174" s="53"/>
    </row>
    <row r="175" spans="4:5" ht="12.75">
      <c r="D175" s="52"/>
      <c r="E175" s="53"/>
    </row>
    <row r="176" spans="4:5" ht="12.75">
      <c r="D176" s="52"/>
      <c r="E176" s="53"/>
    </row>
    <row r="177" spans="4:5" ht="12.75">
      <c r="D177" s="52"/>
      <c r="E177" s="53"/>
    </row>
    <row r="178" spans="4:5" ht="12.75">
      <c r="D178" s="52"/>
      <c r="E178" s="53"/>
    </row>
    <row r="179" spans="4:5" ht="12.75">
      <c r="D179" s="52"/>
      <c r="E179" s="53"/>
    </row>
    <row r="180" spans="4:5" ht="12.75">
      <c r="D180" s="52"/>
      <c r="E180" s="53"/>
    </row>
    <row r="181" spans="4:5" ht="12.75">
      <c r="D181" s="52"/>
      <c r="E181" s="53"/>
    </row>
    <row r="182" spans="4:5" ht="12.75">
      <c r="D182" s="52"/>
      <c r="E182" s="53"/>
    </row>
    <row r="183" spans="4:5" ht="12.75">
      <c r="D183" s="52"/>
      <c r="E183" s="53"/>
    </row>
    <row r="184" spans="4:5" ht="12.75">
      <c r="D184" s="52"/>
      <c r="E184" s="53"/>
    </row>
    <row r="185" spans="4:5" ht="12.75">
      <c r="D185" s="52"/>
      <c r="E185" s="53"/>
    </row>
    <row r="186" spans="4:5" ht="12.75">
      <c r="D186" s="52"/>
      <c r="E186" s="53"/>
    </row>
    <row r="187" spans="4:5" ht="12.75">
      <c r="D187" s="52"/>
      <c r="E187" s="53"/>
    </row>
    <row r="188" spans="4:5" ht="12.75">
      <c r="D188" s="52"/>
      <c r="E188" s="53"/>
    </row>
    <row r="189" spans="4:5" ht="12.75">
      <c r="D189" s="52"/>
      <c r="E189" s="53"/>
    </row>
    <row r="190" spans="4:5" ht="12.75">
      <c r="D190" s="52"/>
      <c r="E190" s="53"/>
    </row>
    <row r="191" spans="4:5" ht="12.75">
      <c r="D191" s="52"/>
      <c r="E191" s="53"/>
    </row>
    <row r="192" spans="4:5" ht="12.75">
      <c r="D192" s="52"/>
      <c r="E192" s="53"/>
    </row>
    <row r="193" spans="4:5" ht="12.75">
      <c r="D193" s="52"/>
      <c r="E193" s="53"/>
    </row>
    <row r="194" spans="4:5" ht="12.75">
      <c r="D194" s="52"/>
      <c r="E194" s="53"/>
    </row>
    <row r="195" spans="4:5" ht="12.75">
      <c r="D195" s="52"/>
      <c r="E195" s="53"/>
    </row>
    <row r="196" spans="4:5" ht="12.75">
      <c r="D196" s="52"/>
      <c r="E196" s="53"/>
    </row>
    <row r="197" spans="4:5" ht="12.75">
      <c r="D197" s="52"/>
      <c r="E197" s="53"/>
    </row>
    <row r="198" spans="4:5" ht="12.75">
      <c r="D198" s="52"/>
      <c r="E198" s="53"/>
    </row>
    <row r="199" spans="4:5" ht="12.75">
      <c r="D199" s="52"/>
      <c r="E199" s="53"/>
    </row>
    <row r="200" spans="4:5" ht="12.75">
      <c r="D200" s="52"/>
      <c r="E200" s="53"/>
    </row>
    <row r="201" spans="4:5" ht="12.75">
      <c r="D201" s="52"/>
      <c r="E201" s="53"/>
    </row>
    <row r="202" spans="4:5" ht="12.75">
      <c r="D202" s="52"/>
      <c r="E202" s="53"/>
    </row>
    <row r="203" spans="4:5" ht="12.75">
      <c r="D203" s="52"/>
      <c r="E203" s="53"/>
    </row>
    <row r="204" spans="4:5" ht="12.75">
      <c r="D204" s="52"/>
      <c r="E204" s="53"/>
    </row>
    <row r="205" spans="4:5" ht="12.75">
      <c r="D205" s="52"/>
      <c r="E205" s="53"/>
    </row>
    <row r="206" spans="4:5" ht="12.75">
      <c r="D206" s="52"/>
      <c r="E206" s="53"/>
    </row>
  </sheetData>
  <sheetProtection selectLockedCells="1" selectUnlockedCells="1"/>
  <mergeCells count="4">
    <mergeCell ref="D1:E1"/>
    <mergeCell ref="F1:I1"/>
    <mergeCell ref="D2:E2"/>
    <mergeCell ref="A4:E4"/>
  </mergeCells>
  <printOptions/>
  <pageMargins left="0.8270833333333333" right="0.31527777777777777" top="0.39375" bottom="0.4722222222222222" header="0.5118055555555555" footer="0.19652777777777777"/>
  <pageSetup firstPageNumber="18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2021-10-13T12:32:17Z</cp:lastPrinted>
  <dcterms:modified xsi:type="dcterms:W3CDTF">2021-11-01T11:53:57Z</dcterms:modified>
  <cp:category/>
  <cp:version/>
  <cp:contentType/>
  <cp:contentStatus/>
  <cp:revision>4</cp:revision>
</cp:coreProperties>
</file>