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12" sheetId="1" r:id="rId1"/>
  </sheets>
  <definedNames>
    <definedName name="_xlnm.Print_Titles" localSheetId="0">'Расходы 2012'!$5:$6</definedName>
    <definedName name="_xlnm.Print_Area" localSheetId="0">'Расходы 2012'!$A$1:$D$239</definedName>
  </definedNames>
  <calcPr fullCalcOnLoad="1"/>
</workbook>
</file>

<file path=xl/sharedStrings.xml><?xml version="1.0" encoding="utf-8"?>
<sst xmlns="http://schemas.openxmlformats.org/spreadsheetml/2006/main" count="472" uniqueCount="471">
  <si>
    <t xml:space="preserve">        Предоставление банных услуг отдельным категориям граждан</t>
  </si>
  <si>
    <t xml:space="preserve">       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</si>
  <si>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 xml:space="preserve">        Предоставление денежных выплат и компенсаций отдельным категориям граждан, подвергшихся воздействию радиации</t>
  </si>
  <si>
    <t xml:space="preserve">        Осуществление ежегодной денежной выплаты лицам, награжденным нагрудным знаком "Почетный донор России"</t>
  </si>
  <si>
    <t xml:space="preserve">        Компенсация оплаты жилищно-коммунальных услуг отдельным категориям граждан</t>
  </si>
  <si>
    <t xml:space="preserve">       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</si>
  <si>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</si>
  <si>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    Подпрограмма "Доступная среда в городе Обнинске"</t>
  </si>
  <si>
    <t xml:space="preserve">        Создание условий для инклюзивного образования детей-инвалидов в муниципальных общеобразовательных организациях за счет средств областного бюджета</t>
  </si>
  <si>
    <t>0520320</t>
  </si>
  <si>
    <t xml:space="preserve">        Организация беспрепятственного доступа инвалидов и маломобильных граждан к объектам общественного доступа</t>
  </si>
  <si>
    <t xml:space="preserve">        Устройство съездов с пешеходных тротуаров для маломобильных групп населения</t>
  </si>
  <si>
    <t xml:space="preserve">        Организация прохождения курса реабилитации граждан с нарушением функций опорно-двигательного аппарата</t>
  </si>
  <si>
    <t xml:space="preserve">        Проведение оздоровительных смен для граждан пожилого возраста и инвалидов</t>
  </si>
  <si>
    <t xml:space="preserve">        Оборудование квартир инвалидов специальными техническими средствами</t>
  </si>
  <si>
    <t xml:space="preserve">        Организация и проведение культурно-массовых мероприятий для пожилых граждан и инвалидов</t>
  </si>
  <si>
    <t xml:space="preserve">        Создание условий для инклюзивного образования детей-инвалидов в муниципальных общеобразовательных организациях</t>
  </si>
  <si>
    <t>0525027</t>
  </si>
  <si>
    <t xml:space="preserve">      Подпрограмма "Жилье в кредит"</t>
  </si>
  <si>
    <t xml:space="preserve">        Предоставление компенсации гражданам на приобретение жилья</t>
  </si>
  <si>
    <t xml:space="preserve">      Подпрограмма "Обеспечение жильем молодых семей"</t>
  </si>
  <si>
    <t xml:space="preserve">        Предоставление молодым семьям социальных выплат на приобретение (строительство) жилья</t>
  </si>
  <si>
    <t xml:space="preserve">        Предоставление молодым семьям социальных выплат на приобретение (строительство) жилья за счет средств федерального бюджета</t>
  </si>
  <si>
    <t>0545020</t>
  </si>
  <si>
    <t xml:space="preserve">        Предоставление молодым семьям социальных выплат на приобретение (строительство) жилья за счет средств областного бюджета</t>
  </si>
  <si>
    <t xml:space="preserve">      Подпрограмма "Организация деятельности по руководству и управлению в системе социальной защиты города Обнинска"</t>
  </si>
  <si>
    <t xml:space="preserve">        Организация исполнения полномочий по обеспечению предоставления гражданам мер социальной поддержки</t>
  </si>
  <si>
    <t xml:space="preserve">        Организация предоставления населению мер социальной поддержки в соответствии с законодательством за счет средств местного бюджета</t>
  </si>
  <si>
    <t xml:space="preserve">    Муниципальная программа «Дорожное хозяйство города Обнинска»</t>
  </si>
  <si>
    <t xml:space="preserve">        Выполнение комплекса работ по ремонту автомобильных дорог</t>
  </si>
  <si>
    <t xml:space="preserve">        Выполнение комплекса работ по ремонту внутриквартальных и внутридворовых проездов</t>
  </si>
  <si>
    <t xml:space="preserve">        Выполнение комплекса работ по ремонту внутриквартальных и внутридворовых проездов в рамках деятельности ТОС</t>
  </si>
  <si>
    <t xml:space="preserve">        Содержание улично-дорожной сети города, инженерных сооружений и объектов ливневой канализации</t>
  </si>
  <si>
    <t xml:space="preserve">        Техническое оснащение улично-дорожной сети города с целью обеспечения безопасности дорожного движения</t>
  </si>
  <si>
    <t xml:space="preserve">        Реконструкция пешеходного моста через р.Репинка в г.Обнинске Калужской области</t>
  </si>
  <si>
    <t xml:space="preserve">        Строительство и реконструкция автомобильных дорог и искусственных сооружений на них</t>
  </si>
  <si>
    <t>0601007</t>
  </si>
  <si>
    <t xml:space="preserve">        Софинансирование работ по ремонту автомобильных дорог за счет средств субсидии из областного бюджета</t>
  </si>
  <si>
    <t xml:space="preserve">        Софинансирование работ по ремонту внутриквартальных и внутридворовых проездов за счет средств субсидии из областного бюджета</t>
  </si>
  <si>
    <t>0608599</t>
  </si>
  <si>
    <t xml:space="preserve">    Муниципальная программа «Содержание и обслуживание жилищного фонда муниципального образования «Город Обнинск»</t>
  </si>
  <si>
    <t xml:space="preserve">        Ремонт освободившегося муниципального жилья</t>
  </si>
  <si>
    <t xml:space="preserve">        Софинансирование работ по капитальному ремонту многоквартирных домов</t>
  </si>
  <si>
    <t xml:space="preserve">        Обеспечение деятельности аварийно-диспетчерской службы города</t>
  </si>
  <si>
    <t xml:space="preserve">        Обеспечение деятельности по приему оплаты платежей за услуги ЖКХ</t>
  </si>
  <si>
    <t xml:space="preserve">    Муниципальная программа «Энергосбережение и повышение энергетической эффективности в муниципальном образовании «Город Обнинск»</t>
  </si>
  <si>
    <t xml:space="preserve">        Установка индивидуальных приборов учета потребления коммунальных ресурсов в муниципальном жилищном фонде</t>
  </si>
  <si>
    <t xml:space="preserve">        Ремонт ветхих участков водопроводных сетей</t>
  </si>
  <si>
    <t xml:space="preserve">        Реконструкция магистральных сетей электроснабжения</t>
  </si>
  <si>
    <t xml:space="preserve">    Муниципальная программа «Благоустройство города Обнинска»</t>
  </si>
  <si>
    <t xml:space="preserve">      Подпрограмма "Содержание и озеленение территории города Обнинска"</t>
  </si>
  <si>
    <t xml:space="preserve">        Реализация мероприятий по благоустройству территории города Обнинска за счет средств областного бюджета</t>
  </si>
  <si>
    <t>0910015</t>
  </si>
  <si>
    <t xml:space="preserve">        Реализация мероприятий по благоустройству территории города Обнинска</t>
  </si>
  <si>
    <t xml:space="preserve">        Реализация мероприятий по озеленению территорий города, реконструкция и восстановление зеленых насаждений</t>
  </si>
  <si>
    <t xml:space="preserve">        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 Обнинска</t>
  </si>
  <si>
    <t xml:space="preserve">        Реализация мероприятий по реконструкции фонтанного комплекса на пересечении ул. Победы и ул. Жукова и благоустройства прилегающей к нему территории</t>
  </si>
  <si>
    <t>0911004</t>
  </si>
  <si>
    <t xml:space="preserve">      Подпрограмма "Охрана окружающей среды на городских территориях "</t>
  </si>
  <si>
    <t xml:space="preserve">        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станции, мониторингу окружающей среды на территории полигона ТБО и проведению природоохранных акций</t>
  </si>
  <si>
    <t xml:space="preserve">        Создание и ведение сводного тома учета объектов негативного воздействия на атмосферный воздух</t>
  </si>
  <si>
    <t xml:space="preserve">      Подпрограмма "Развитие наружного освещения территории города Обнинска"</t>
  </si>
  <si>
    <t xml:space="preserve">        Содержание сети уличного освещения городских территорий</t>
  </si>
  <si>
    <t xml:space="preserve">        Проведение реконструкции существующих сетей наружного освещения</t>
  </si>
  <si>
    <t xml:space="preserve">        Гранты победителям областного конкурса «Самое благоустроенное муниципальное образование Калужской области»</t>
  </si>
  <si>
    <t>0938330</t>
  </si>
  <si>
    <t xml:space="preserve">      Подпрограмма "Развитие парков, парковых зон и скверов города Обнинска"</t>
  </si>
  <si>
    <t xml:space="preserve">        Благоустройство и расширение парковых зон и скверов на территории города</t>
  </si>
  <si>
    <t xml:space="preserve">        Организация и проведение городских мероприятий на территории парков города</t>
  </si>
  <si>
    <t xml:space="preserve">      Подпрограмма "Организация похоронного дела"</t>
  </si>
  <si>
    <t xml:space="preserve">        Обеспечение деятельности МКУ «БРУ»</t>
  </si>
  <si>
    <t xml:space="preserve">        Оказание услуг по транспортировке тел умерших в патологоанатомическое отделение</t>
  </si>
  <si>
    <t xml:space="preserve">        Благоустройство территорий кладбищ и содержание мест захоронений</t>
  </si>
  <si>
    <t xml:space="preserve">    Муниципальная программа «Развитие и модернизация объектов инженерной инфраструктуры города Обнинска»</t>
  </si>
  <si>
    <t xml:space="preserve">        Разработка программы комплексного развития систем коммунальной инфраструктуры муниципального образования «Город Обнинск»</t>
  </si>
  <si>
    <t xml:space="preserve">        Расширение и реконструкция очистных сооружений канализации г.Обнинска. Корректировка</t>
  </si>
  <si>
    <t xml:space="preserve">        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</si>
  <si>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1001004</t>
  </si>
  <si>
    <t xml:space="preserve">        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</si>
  <si>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 xml:space="preserve">    Муниципальная программа «Обеспечение правопорядка и безопасности населения на территории города Обнинска»</t>
  </si>
  <si>
    <t xml:space="preserve">      Подпрограмма "Обеспечение безопасности и защиты населения и территории города Обнинска"</t>
  </si>
  <si>
    <t xml:space="preserve">        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</si>
  <si>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 xml:space="preserve">        Обеспечение первичных мер пожарной безопасности в границах городского округа</t>
  </si>
  <si>
    <t xml:space="preserve">      Подпрограмма "Профилактика правонарушений и злоупотреблений наркотиками в муниципальном образовании "Город Обнинск"</t>
  </si>
  <si>
    <t xml:space="preserve">        Установка и модернизация систем видеонаблюдения в муниципальных общеобразовательных учреждениях</t>
  </si>
  <si>
    <t xml:space="preserve">        Обслуживание систем видеонаблюдения на территории города Обнинска</t>
  </si>
  <si>
    <t xml:space="preserve">        Создание условий для деятельности добровольных народных дружин</t>
  </si>
  <si>
    <t xml:space="preserve">        Проведение мероприятий антинаркотической направленности</t>
  </si>
  <si>
    <t xml:space="preserve">        Поддержка организаций, занимающихся реабилитацией граждан, страдающих наркотической и алкогольной зависимостью</t>
  </si>
  <si>
    <t xml:space="preserve">    Муниципальная программа «Содействие развитию малого и среднего предпринимательства и инновационной деятельности в городе Обнинске»</t>
  </si>
  <si>
    <t xml:space="preserve">      Подпрограмма "Содействие развитию малого и среднего предпринимательства в городе Обнинске"</t>
  </si>
  <si>
    <t xml:space="preserve">        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</si>
  <si>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 xml:space="preserve">        Предоставление субсидий субъектам малого и среднего предпринимательства на компенсацию затрат</t>
  </si>
  <si>
    <t xml:space="preserve">        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</t>
  </si>
  <si>
    <t xml:space="preserve">        Обеспечение консультационной, организационно-методической и информационной поддержки предпринимательской деятельности</t>
  </si>
  <si>
    <t xml:space="preserve">      Подпрограмма "Развитие инновационной деятельности в городе Обнинске"</t>
  </si>
  <si>
    <t xml:space="preserve">        Предоставление субсидий субъектам малого и среднего инновационного предпринимательства на компенсацию части затрат</t>
  </si>
  <si>
    <t xml:space="preserve">        Предоставление субсидий на развитие инфраструктуры поддержки предпринимательства и инновационной деятельности</t>
  </si>
  <si>
    <t xml:space="preserve">        Обеспечение информационно-имиджевой поддержки инновационной деятельности</t>
  </si>
  <si>
    <t xml:space="preserve">    Муниципальная программа «Обеспечение функционирования системы управления в муниципальном образовании «Город Обнинск»</t>
  </si>
  <si>
    <t xml:space="preserve">      Подпрограмма "Управление муниципальным имуществом в городе Обнинске"</t>
  </si>
  <si>
    <t xml:space="preserve">        Кадастровые работы в отношении объектов, находящихся в муниципальной собственности, и земельных участков</t>
  </si>
  <si>
    <t xml:space="preserve">        Оценка рыночной стоимости муниципального имущества и земельных участков; государственная кадастровая оценка земельных участков</t>
  </si>
  <si>
    <t xml:space="preserve">        Проведение ремонта имущества муниципальной казны и организация содержания имущества казны</t>
  </si>
  <si>
    <t xml:space="preserve">      Подпрограмма "Обеспечение градостроительной деятельности на территории муниципального образования "Город Обнинск"</t>
  </si>
  <si>
    <t xml:space="preserve">        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</si>
  <si>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 xml:space="preserve">        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</si>
  <si>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1321003</t>
  </si>
  <si>
    <t xml:space="preserve">    Муниципальная программа "Переселение граждан из аварийного жилищного фонда в муниципальном образовании "Город Обнинск"</t>
  </si>
  <si>
    <t xml:space="preserve">        Проектирование и строительство многоквартирного жилого дома или приобретение жилых помещений</t>
  </si>
  <si>
    <t xml:space="preserve">    Непрограммные направления расходов</t>
  </si>
  <si>
    <t xml:space="preserve">      Руководство и управление в сфере установленных функций органов местного самоуправления</t>
  </si>
  <si>
    <t xml:space="preserve">        Стимулирование руководителей исполнительно-распорядительных органов муниципальных образований области</t>
  </si>
  <si>
    <t xml:space="preserve">        Формирование и содержание областных архивных фондов</t>
  </si>
  <si>
    <t xml:space="preserve">        Обеспечение деятельности представительного органа муниципального образования "Город Обнинск"</t>
  </si>
  <si>
    <t xml:space="preserve">        Обеспечение деятельности Контрольно-счетной палаты муниципального образования "Город Обнинск"</t>
  </si>
  <si>
    <t xml:space="preserve">        Обеспечение деятельности исполнительно-распорядительного органа муниципального образования "Город Обнинск"</t>
  </si>
  <si>
    <t xml:space="preserve">        Обеспечение деятельности Управления финансов Администрации города Обнинска</t>
  </si>
  <si>
    <t xml:space="preserve">        Осуществление полномочий по государственной регистрации актов гражданского состояния</t>
  </si>
  <si>
    <t xml:space="preserve">        Премирование муниципальных образований - победителей областного конкурса "Самое благоустроенное муниципальное образование Калужской области"</t>
  </si>
  <si>
    <t>7018330</t>
  </si>
  <si>
    <t xml:space="preserve">      Резервные фонды местных администраций</t>
  </si>
  <si>
    <t xml:space="preserve">        Резервный фонд Администрации города Обнинска</t>
  </si>
  <si>
    <t xml:space="preserve">        Резервный фонд Администрации города Обнинска на предупреждение и ликвидацию чрезвычайных ситуаций и последствий стихийных бедствий</t>
  </si>
  <si>
    <t xml:space="preserve">      Реализация прочих мероприятий в сфере установленных функций органов местного самоуправления</t>
  </si>
  <si>
    <t xml:space="preserve">        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</si>
  <si>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 xml:space="preserve">        Размещение в СМИ официальной информации органов местного самоуправления</t>
  </si>
  <si>
    <t xml:space="preserve">        Процентные платежи по муниципальному долгу</t>
  </si>
  <si>
    <t xml:space="preserve">        Исполнение муниципальной гарантии по заимствованиям для софинансирования инвестиционного проекта «Реконструкция и расширение очистных сооружений канализации г.Обнинска. Корректировка.»</t>
  </si>
  <si>
    <t xml:space="preserve">        Проведение выборов в представительные органы муниципального образования</t>
  </si>
  <si>
    <t xml:space="preserve">        Приобретение резервного топлива</t>
  </si>
  <si>
    <t xml:space="preserve">        Проведение отдельных мероприятий по транспорту</t>
  </si>
  <si>
    <t xml:space="preserve">        Поддержка общественных организаций в области защиты животных и регуляции численности животных (в том числе бездомных) гуманными средствами</t>
  </si>
  <si>
    <t xml:space="preserve">        Поддержка прочих социально-ориентированных общественных организаций</t>
  </si>
  <si>
    <t xml:space="preserve">        Ремонт нежилого помещения и благоустройство прилегающей территории для размещения многофункционального центра предоставления государственных и муниципальных услуг (МФЦ)</t>
  </si>
  <si>
    <t xml:space="preserve">        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</si>
  <si>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 xml:space="preserve">        Разработка проекта схемы организации безопасного дорожного движения в зоне инновационного развития по ул. Красных Зорь</t>
  </si>
  <si>
    <t>7031014</t>
  </si>
  <si>
    <t xml:space="preserve">      Расходы непрограммного характера за счет средств межбюджетных трансфертов, не включенные в другие направления расходов</t>
  </si>
  <si>
    <t xml:space="preserve">      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</si>
  <si>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        Создание резервного центра обработки вызовов системы-112 на территории Калужской области за счет средств федерального бюджета</t>
  </si>
  <si>
    <t>7045098</t>
  </si>
  <si>
    <t xml:space="preserve">      Прочие мероприятия</t>
  </si>
  <si>
    <t xml:space="preserve">        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</si>
  <si>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 xml:space="preserve">        Дополнительные выплаты к заработной плате работникам федеральных государственных учреждений здравоохранения</t>
  </si>
  <si>
    <t xml:space="preserve">        Дополнительные выплаты за поднаем жилья работникам Федеральных государственных учреждений здравоохранения</t>
  </si>
  <si>
    <t xml:space="preserve">       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</si>
  <si>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 xml:space="preserve">        Мероприятия по здоровому образу жизни в городе Обнинске</t>
  </si>
  <si>
    <t xml:space="preserve">        Расходы за счет средств резервного фонда</t>
  </si>
  <si>
    <t xml:space="preserve">        Исполнение судебных актов</t>
  </si>
  <si>
    <t>Расходы</t>
  </si>
  <si>
    <t>(руб.)</t>
  </si>
  <si>
    <t>Уточненный план  на 2015 год</t>
  </si>
  <si>
    <t>ВСЕГО РАСХОДОВ:</t>
  </si>
  <si>
    <t>Целевая статья</t>
  </si>
  <si>
    <t>0100000</t>
  </si>
  <si>
    <t>0110000</t>
  </si>
  <si>
    <t>0110023</t>
  </si>
  <si>
    <t>0110202</t>
  </si>
  <si>
    <t>0111002</t>
  </si>
  <si>
    <t>0111004</t>
  </si>
  <si>
    <t>0111005</t>
  </si>
  <si>
    <t>0111006</t>
  </si>
  <si>
    <t>0120000</t>
  </si>
  <si>
    <t>0120206</t>
  </si>
  <si>
    <t>0120207</t>
  </si>
  <si>
    <t>0121003</t>
  </si>
  <si>
    <t>0121004</t>
  </si>
  <si>
    <t>0121005</t>
  </si>
  <si>
    <t>0121006</t>
  </si>
  <si>
    <t>0130000</t>
  </si>
  <si>
    <t>0131001</t>
  </si>
  <si>
    <t>0140000</t>
  </si>
  <si>
    <t>0141001</t>
  </si>
  <si>
    <t>0141002</t>
  </si>
  <si>
    <t>0150000</t>
  </si>
  <si>
    <t>0151001</t>
  </si>
  <si>
    <t>0160000</t>
  </si>
  <si>
    <t>0161001</t>
  </si>
  <si>
    <t>0161002</t>
  </si>
  <si>
    <t>0170000</t>
  </si>
  <si>
    <t>0170203</t>
  </si>
  <si>
    <t>0171001</t>
  </si>
  <si>
    <t>0171002</t>
  </si>
  <si>
    <t>0171003</t>
  </si>
  <si>
    <t>0200000</t>
  </si>
  <si>
    <t>0210000</t>
  </si>
  <si>
    <t>0211001</t>
  </si>
  <si>
    <t>0211002</t>
  </si>
  <si>
    <t>0211003</t>
  </si>
  <si>
    <t>0211004</t>
  </si>
  <si>
    <t>0211005</t>
  </si>
  <si>
    <t>0220000</t>
  </si>
  <si>
    <t>0221001</t>
  </si>
  <si>
    <t>0221002</t>
  </si>
  <si>
    <t>0230000</t>
  </si>
  <si>
    <t>0231001</t>
  </si>
  <si>
    <t>0231002</t>
  </si>
  <si>
    <t>0240000</t>
  </si>
  <si>
    <t>0241001</t>
  </si>
  <si>
    <t>0241002</t>
  </si>
  <si>
    <t>0250000</t>
  </si>
  <si>
    <t>0251001</t>
  </si>
  <si>
    <t>0251002</t>
  </si>
  <si>
    <t>0300000</t>
  </si>
  <si>
    <t>0301001</t>
  </si>
  <si>
    <t>0301003</t>
  </si>
  <si>
    <t>0400000</t>
  </si>
  <si>
    <t>0400004</t>
  </si>
  <si>
    <t>0401002</t>
  </si>
  <si>
    <t>0401003</t>
  </si>
  <si>
    <t>0401004</t>
  </si>
  <si>
    <t>0401005</t>
  </si>
  <si>
    <t>0401006</t>
  </si>
  <si>
    <t>0500000</t>
  </si>
  <si>
    <t>0510000</t>
  </si>
  <si>
    <t>0510301</t>
  </si>
  <si>
    <t>0510302</t>
  </si>
  <si>
    <t>0510304</t>
  </si>
  <si>
    <t>0510306</t>
  </si>
  <si>
    <t>0510330</t>
  </si>
  <si>
    <t>0511005</t>
  </si>
  <si>
    <t>0511011</t>
  </si>
  <si>
    <t>0511012</t>
  </si>
  <si>
    <t>0511013</t>
  </si>
  <si>
    <t>0511014</t>
  </si>
  <si>
    <t>0511015</t>
  </si>
  <si>
    <t>0511016</t>
  </si>
  <si>
    <t>0511017</t>
  </si>
  <si>
    <t>0511018</t>
  </si>
  <si>
    <t>0511019</t>
  </si>
  <si>
    <t>0511020</t>
  </si>
  <si>
    <t>0515084</t>
  </si>
  <si>
    <t>0515137</t>
  </si>
  <si>
    <t>0515220</t>
  </si>
  <si>
    <t>0515250</t>
  </si>
  <si>
    <t>0515270</t>
  </si>
  <si>
    <t>0515380</t>
  </si>
  <si>
    <t>0520000</t>
  </si>
  <si>
    <t>0521001</t>
  </si>
  <si>
    <t>0521002</t>
  </si>
  <si>
    <t>0521003</t>
  </si>
  <si>
    <t>0521004</t>
  </si>
  <si>
    <t>0521005</t>
  </si>
  <si>
    <t>0521006</t>
  </si>
  <si>
    <t>0530000</t>
  </si>
  <si>
    <t>0531001</t>
  </si>
  <si>
    <t>0540000</t>
  </si>
  <si>
    <t>0541001</t>
  </si>
  <si>
    <t>0548918</t>
  </si>
  <si>
    <t>0550000</t>
  </si>
  <si>
    <t>0550305</t>
  </si>
  <si>
    <t>0551001</t>
  </si>
  <si>
    <t>0600000</t>
  </si>
  <si>
    <t>0601001</t>
  </si>
  <si>
    <t>0601002</t>
  </si>
  <si>
    <t>0601003</t>
  </si>
  <si>
    <t>0601004</t>
  </si>
  <si>
    <t>0601005</t>
  </si>
  <si>
    <t>0601006</t>
  </si>
  <si>
    <t>0608500</t>
  </si>
  <si>
    <t>0700000</t>
  </si>
  <si>
    <t>0701001</t>
  </si>
  <si>
    <t>0701002</t>
  </si>
  <si>
    <t>0701003</t>
  </si>
  <si>
    <t>0701004</t>
  </si>
  <si>
    <t>0800000</t>
  </si>
  <si>
    <t>0801001</t>
  </si>
  <si>
    <t>0801002</t>
  </si>
  <si>
    <t>0801003</t>
  </si>
  <si>
    <t>0900000</t>
  </si>
  <si>
    <t>0910000</t>
  </si>
  <si>
    <t>0911001</t>
  </si>
  <si>
    <t>0911002</t>
  </si>
  <si>
    <t>0911003</t>
  </si>
  <si>
    <t>0920000</t>
  </si>
  <si>
    <t>0921002</t>
  </si>
  <si>
    <t>0921003</t>
  </si>
  <si>
    <t>0930000</t>
  </si>
  <si>
    <t>0931001</t>
  </si>
  <si>
    <t>0931002</t>
  </si>
  <si>
    <t>0940000</t>
  </si>
  <si>
    <t>0941001</t>
  </si>
  <si>
    <t>0941002</t>
  </si>
  <si>
    <t>0950000</t>
  </si>
  <si>
    <t>0951001</t>
  </si>
  <si>
    <t>0951002</t>
  </si>
  <si>
    <t>0951003</t>
  </si>
  <si>
    <t>1000000</t>
  </si>
  <si>
    <t>1001002</t>
  </si>
  <si>
    <t>1001003</t>
  </si>
  <si>
    <t>1005158</t>
  </si>
  <si>
    <t>1100000</t>
  </si>
  <si>
    <t>1110000</t>
  </si>
  <si>
    <t>1111001</t>
  </si>
  <si>
    <t>1111002</t>
  </si>
  <si>
    <t>1120000</t>
  </si>
  <si>
    <t>1121001</t>
  </si>
  <si>
    <t>1121002</t>
  </si>
  <si>
    <t>1121003</t>
  </si>
  <si>
    <t>1121004</t>
  </si>
  <si>
    <t>1121005</t>
  </si>
  <si>
    <t>1200000</t>
  </si>
  <si>
    <t>1210000</t>
  </si>
  <si>
    <t>1211001</t>
  </si>
  <si>
    <t>1211002</t>
  </si>
  <si>
    <t>1211003</t>
  </si>
  <si>
    <t>1211004</t>
  </si>
  <si>
    <t>1220000</t>
  </si>
  <si>
    <t>1221001</t>
  </si>
  <si>
    <t>1221002</t>
  </si>
  <si>
    <t>1221004</t>
  </si>
  <si>
    <t>1300000</t>
  </si>
  <si>
    <t>1310000</t>
  </si>
  <si>
    <t>1311001</t>
  </si>
  <si>
    <t>1311002</t>
  </si>
  <si>
    <t>1311003</t>
  </si>
  <si>
    <t>1320000</t>
  </si>
  <si>
    <t>1321002</t>
  </si>
  <si>
    <t>1400000</t>
  </si>
  <si>
    <t>1401001</t>
  </si>
  <si>
    <t>7000000</t>
  </si>
  <si>
    <t>7010000</t>
  </si>
  <si>
    <t>7010053</t>
  </si>
  <si>
    <t>7010080</t>
  </si>
  <si>
    <t>7010305</t>
  </si>
  <si>
    <t>7011001</t>
  </si>
  <si>
    <t>7011002</t>
  </si>
  <si>
    <t>7011003</t>
  </si>
  <si>
    <t>7011004</t>
  </si>
  <si>
    <t>7015934</t>
  </si>
  <si>
    <t>7020000</t>
  </si>
  <si>
    <t>7021001</t>
  </si>
  <si>
    <t>7021002</t>
  </si>
  <si>
    <t>7030000</t>
  </si>
  <si>
    <t>7031002</t>
  </si>
  <si>
    <t>7031003</t>
  </si>
  <si>
    <t>7031004</t>
  </si>
  <si>
    <t>7031005</t>
  </si>
  <si>
    <t>7031007</t>
  </si>
  <si>
    <t>7031008</t>
  </si>
  <si>
    <t>7031009</t>
  </si>
  <si>
    <t>7031010</t>
  </si>
  <si>
    <t>7031011</t>
  </si>
  <si>
    <t>7031012</t>
  </si>
  <si>
    <t>7031013</t>
  </si>
  <si>
    <t>7040000</t>
  </si>
  <si>
    <t>7040090</t>
  </si>
  <si>
    <t>7090000</t>
  </si>
  <si>
    <t>7091001</t>
  </si>
  <si>
    <t>7091002</t>
  </si>
  <si>
    <t>7091003</t>
  </si>
  <si>
    <t>7091004</t>
  </si>
  <si>
    <t>7091005</t>
  </si>
  <si>
    <t>7091006</t>
  </si>
  <si>
    <t>7091007</t>
  </si>
  <si>
    <t xml:space="preserve">    Муниципальная программа «Развитие системы образования города Обнинска»</t>
  </si>
  <si>
    <t xml:space="preserve">      Подпрограмма "Развитие дошкольного образования на территории города Обнинска"</t>
  </si>
  <si>
    <t xml:space="preserve">        Создание современной образовательной среды, обеспечивающей качество дошкольного образования</t>
  </si>
  <si>
    <t xml:space="preserve">        Обеспечение государственных гарантий на получение общедоступного и бесплатного дошкольного образования</t>
  </si>
  <si>
    <t xml:space="preserve">        Дополнительные меры поддержки деятельности муниципальных дошкольных учреждений города Обнинска</t>
  </si>
  <si>
    <t xml:space="preserve">        Укрепление материально-технической базы учреждений дошкольного образования</t>
  </si>
  <si>
    <t xml:space="preserve">        Выплаты компенсации педагогическим работникам МБДОУ за наем (поднаем) жилых помещений</t>
  </si>
  <si>
    <t xml:space="preserve">        Строительство детского сада в микрорайоне № 38</t>
  </si>
  <si>
    <t xml:space="preserve">      Подпрограмма "Развитие системы общего образования города Обнинска"</t>
  </si>
  <si>
    <t xml:space="preserve">        Обеспечение государственных гарантий на получение общедоступного и бесплатного общего образования</t>
  </si>
  <si>
    <t xml:space="preserve">        Осуществление ежемесячных денежных выплат работникам муниципальных общеобразовательных учреждений</t>
  </si>
  <si>
    <t xml:space="preserve">        Дополнительные меры поддержки деятельности учреждений общего образования</t>
  </si>
  <si>
    <t xml:space="preserve">        Укрепление материально-технической базы общеобразовательных учреждений</t>
  </si>
  <si>
    <t xml:space="preserve">        Выплаты компенсации педагогическим работникам МБОУ за наем (поднаем) жилых помещений</t>
  </si>
  <si>
    <t xml:space="preserve">        Реконструкция и оборудование муниципальных общеобразовательных учреждений</t>
  </si>
  <si>
    <t xml:space="preserve">      Подпрограмма "Совершенствование организации питания и формирование здорового образа жизни в общеобразовательных учреждениях"</t>
  </si>
  <si>
    <t xml:space="preserve">        Обеспечение бесплатным и льготным питанием обучающихся в общеобразовательных учреждениях города Обнинска за счет средств областного бюджета</t>
  </si>
  <si>
    <t>0130029</t>
  </si>
  <si>
    <t xml:space="preserve">        Обеспечение бесплатным и льготным питанием обучающихся в общеобразовательных учреждениях города Обнинска</t>
  </si>
  <si>
    <t xml:space="preserve">      Подпрограмма "Организация отдыха, оздоровления и занятости детей и подростков города Обнинска"</t>
  </si>
  <si>
    <t xml:space="preserve">        Организация отдыха и оздоровления детей и подростков города Обнинска за счет средств областного бюджета</t>
  </si>
  <si>
    <t>0140334</t>
  </si>
  <si>
    <t xml:space="preserve">        Организация отдыха и оздоровления детей и подростков города Обнинска</t>
  </si>
  <si>
    <t xml:space="preserve">        Временное трудоустройство учащихся от 14 до 17 лет в свободное от учебы время</t>
  </si>
  <si>
    <t xml:space="preserve">      Подпрограмма "Развитие дополнительного образования детей города Обнинска"</t>
  </si>
  <si>
    <t xml:space="preserve">        Укрепление материально-технической базы учреждений дополнительного образования за счет средств областного бюджета</t>
  </si>
  <si>
    <t>0150015</t>
  </si>
  <si>
    <t xml:space="preserve">        Обеспечение деятельности учреждений дополнительного образования</t>
  </si>
  <si>
    <t xml:space="preserve">        Укрепление материально-технической базы учреждений дополнительного образования</t>
  </si>
  <si>
    <t>0151004</t>
  </si>
  <si>
    <t xml:space="preserve">      Подпрограмма "Развитие методической и профориентационной работы в системе образования города Обнинска"</t>
  </si>
  <si>
    <t xml:space="preserve">        Методическое сопровождение совершенствования образовательного процесса в образовательных учреждениях</t>
  </si>
  <si>
    <t xml:space="preserve">        Организация профориентационной работы среди учащихся образовательных школ</t>
  </si>
  <si>
    <t xml:space="preserve">      Подпрограмма "Создание условий для развития системы образования города Обнинска"</t>
  </si>
  <si>
    <t xml:space="preserve">        Выплата компенсации части родительской платы</t>
  </si>
  <si>
    <t xml:space="preserve">        Организация деятельности по руководству и управлению в системе образования</t>
  </si>
  <si>
    <t xml:space="preserve">        Ведение бухгалтерского, налогового и статистического учета в обслуживаемых учреждениях</t>
  </si>
  <si>
    <t xml:space="preserve">        Выявление, стимулирование и поддержка талантливых, одаренных детей и молодежи</t>
  </si>
  <si>
    <t xml:space="preserve">        Организация работы с одаренными детьми и молодежью</t>
  </si>
  <si>
    <t>0171004</t>
  </si>
  <si>
    <t xml:space="preserve">    Муниципальная программа «Развитие культуры города Обнинска»</t>
  </si>
  <si>
    <t xml:space="preserve">      Подпрограмма "Поддержка и развитие культурно-досуговой деятельности и народного творчества в городе Обнинске"</t>
  </si>
  <si>
    <t xml:space="preserve">        Организация и проведение общегородских мероприятий</t>
  </si>
  <si>
    <t xml:space="preserve">        Обеспечение культурно-досуговой деятельности и народного творчества</t>
  </si>
  <si>
    <t xml:space="preserve">        Проведение ремонтов, благоустройства, укрепление и совершенствование материально-технической базы муниципальных учреждений культуры</t>
  </si>
  <si>
    <t xml:space="preserve">        Организация киновидеопоказа</t>
  </si>
  <si>
    <t xml:space="preserve">        Организация научно-практических конференций, семинаров, лекций, культурно-просветительских мероприятий</t>
  </si>
  <si>
    <t xml:space="preserve">        Гранты на поддержку и развитие народных самодеятельных коллективов</t>
  </si>
  <si>
    <t>0211006</t>
  </si>
  <si>
    <t xml:space="preserve">      Подпрограмма "Поддержка и развитие муниципальных библиотек города Обнинска"</t>
  </si>
  <si>
    <t xml:space="preserve">        Обеспечение библиотечно-информационного обслуживания</t>
  </si>
  <si>
    <t xml:space="preserve">        Проведение ремонтов, благоустройства, укрепление и совершенствование материально-технической базы муниципальных библиотек</t>
  </si>
  <si>
    <t xml:space="preserve">      Подпрограмма "Поддержка и развитие деятельности Музея истории города Обнинска"</t>
  </si>
  <si>
    <t xml:space="preserve">        Обеспечение музейного обслуживания</t>
  </si>
  <si>
    <t xml:space="preserve">        Проведение ремонтов, благоустройства, укрепление и совершенствование материально-технической базы музея</t>
  </si>
  <si>
    <t xml:space="preserve">      Подпрограмма "Сохранение и развитие системы дополнительного образования детей в сфере искусства в городе Обнинске"</t>
  </si>
  <si>
    <t xml:space="preserve">        Обеспечение деятельности системы дополнительного образования в сфере искусства</t>
  </si>
  <si>
    <t xml:space="preserve">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</si>
  <si>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      Подпрограмма "Выполнение полномочий органов местного самоуправления города Обнинска в сфере культуры и искусства"</t>
  </si>
  <si>
    <t xml:space="preserve">        Обеспечение деятельности Управления культуры и молодёжной политики</t>
  </si>
  <si>
    <t xml:space="preserve">        Ведение бухгалтерского, налогового и статистического учёта в обслуживаемых учреждениях</t>
  </si>
  <si>
    <t xml:space="preserve">    Муниципальная программа "Молодежь города Обнинска"</t>
  </si>
  <si>
    <t xml:space="preserve">        Организация мероприятий для молодежи и поддержка молодежных инициатив</t>
  </si>
  <si>
    <t xml:space="preserve">        Организация деятельности по реализации молодежной политики в городе</t>
  </si>
  <si>
    <t xml:space="preserve">    Муниципальная программа «Развитие физической культуры и спорта в городе Обнинске»</t>
  </si>
  <si>
    <t xml:space="preserve">        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областного бюджета по обязательствам прошлых лет</t>
  </si>
  <si>
    <t xml:space="preserve">        Организация и проведение общегородских спортивных мероприятий</t>
  </si>
  <si>
    <t xml:space="preserve">        Осуществление спортивной деятельности по классическому и пляжному волейболу среди женских волейбольных команд</t>
  </si>
  <si>
    <t xml:space="preserve">        Организация проведения физкультурно-оздоровительных и спортивных мероприятий</t>
  </si>
  <si>
    <t xml:space="preserve">        Реализация программ по дополнительному образованию в учреждениях спортивной направленности</t>
  </si>
  <si>
    <t xml:space="preserve">        Строительство современной лыжероллерной трассы</t>
  </si>
  <si>
    <t xml:space="preserve">        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федерального бюджета</t>
  </si>
  <si>
    <t>0405081</t>
  </si>
  <si>
    <t xml:space="preserve">    Муниципальная программа «Социальная поддержка населения города Обнинска»</t>
  </si>
  <si>
    <t xml:space="preserve">      Подпрограмма "Дополнительные меры социальной поддержки отдельных категорий граждан, проживающих в городе Обнинске"</t>
  </si>
  <si>
    <t xml:space="preserve">        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</si>
  <si>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 xml:space="preserve">        Предоставление гражданам субсидий на оплату жилого помещения и коммунальных услуг</t>
  </si>
  <si>
    <t xml:space="preserve">        Предоставление социальной помощи отдельным категориям граждан, находящимся в трудной жизненной ситуации</t>
  </si>
  <si>
    <t xml:space="preserve">        Осуществление деятельности по образованию патронатных семей для граждан пожилого возраста и инвалидов в Калужской области</t>
  </si>
  <si>
    <t xml:space="preserve">        Обеспечение социальных выплат, пособий, компенсаций детям и семьям с детьми</t>
  </si>
  <si>
    <t xml:space="preserve">        Предоставление социальной помощи отдельным категориям граждан, находящимся в трудной жизненной ситуации за счет средств местного бюджета</t>
  </si>
  <si>
    <t xml:space="preserve">        Осуществление капитального ремонта индивидуальных жилых домов инвалидов и участников Великой Отечественной войны, тружеников тыла, вдов инвалидов и участников Великой Отечественной войны</t>
  </si>
  <si>
    <t xml:space="preserve">        Предоставление дополнительного единовременного пособия в связи с рождением ребенка</t>
  </si>
  <si>
    <t xml:space="preserve">        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</si>
  <si>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 xml:space="preserve">        Единовременная социальная выплата пенсионерам к юбилейным датам</t>
  </si>
  <si>
    <t xml:space="preserve">        Меры социальной поддержки по оплате за жилое помещение и коммунальные услуги отдельным категориям граждан</t>
  </si>
  <si>
    <t xml:space="preserve">        Выплаты почетным гражданам города Обнинска</t>
  </si>
  <si>
    <t xml:space="preserve">        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</si>
  <si>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        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</si>
  <si>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 xml:space="preserve">        Единовременная социальная выплата ветеранам Великой Отечественной войны и отдельным категориям граждан в связи с празднованием 70-й годовщины Победы</t>
  </si>
  <si>
    <t>Исполнение бюджетных ассигнований бюджета города за 9 месяцев 2015 года                           по целевым статьям  (муниципальным программам и непрограммным                                                  направлениям деятельности)</t>
  </si>
  <si>
    <t>Исполнено за 9 месяцев 2015 года</t>
  </si>
  <si>
    <t>0115059</t>
  </si>
  <si>
    <t>Строительство детского сада в микрорайоне № 38 за счет средств федерального бюджета</t>
  </si>
  <si>
    <t xml:space="preserve">        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местного бюджета</t>
  </si>
  <si>
    <t>0401008</t>
  </si>
  <si>
    <t>1221005</t>
  </si>
  <si>
    <t xml:space="preserve">       Разработка стратегии развития города как наукограда Российской Федерации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</si>
  <si>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</si>
  <si>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7011111</t>
  </si>
  <si>
    <t>7038653</t>
  </si>
  <si>
    <t>Ремонт нежилого помещения и благоустройство прилегающей территории для размещения многофункционального центра предоставления государственных и муниципальных услуг (МФЦ) за счет средств областного бюджета</t>
  </si>
  <si>
    <t>7051001</t>
  </si>
  <si>
    <t>7050000</t>
  </si>
  <si>
    <t xml:space="preserve">      Предоставление межбюджетных трансфертов общего характера бюджетам бюджетной системы Российской Федерации</t>
  </si>
  <si>
    <t xml:space="preserve">      Иные межбюджетные трансферты на развитие инфраструктуры города</t>
  </si>
  <si>
    <t>0521007</t>
  </si>
  <si>
    <t>Создание условий для инклюзивного образования детей-инвалидов в муниципальных общеобразовательных организациях за счет средств местного бюджета</t>
  </si>
  <si>
    <t>0701005</t>
  </si>
  <si>
    <t>0701006</t>
  </si>
  <si>
    <t xml:space="preserve">       Возмещение части платы за содержание и ремонт помещений, находящихся в муниципальной собственности</t>
  </si>
  <si>
    <t xml:space="preserve">       Приобретение материалов и техники в целях обеспечения уборки придомовых территорий в зимний период</t>
  </si>
  <si>
    <t>0921001</t>
  </si>
  <si>
    <t xml:space="preserve">        Реализация проекта рекультивации полигона ТБО в д. Тимашово</t>
  </si>
  <si>
    <t>Приложение №4 к Постановлению Администрации города Обнинска "Об утверждении отчета об исполнении бюджета города Обнинска за 9 месяцев 2015 года" от 27.10.2015 №1916-п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</si>
</sst>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54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right"/>
    </xf>
    <xf numFmtId="2" fontId="9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5" fillId="33" borderId="11" xfId="0" applyFont="1" applyFill="1" applyBorder="1" applyAlignment="1">
      <alignment vertical="top" wrapText="1"/>
    </xf>
    <xf numFmtId="49" fontId="15" fillId="33" borderId="11" xfId="0" applyNumberFormat="1" applyFont="1" applyFill="1" applyBorder="1" applyAlignment="1">
      <alignment horizontal="center" vertical="top" shrinkToFit="1"/>
    </xf>
    <xf numFmtId="4" fontId="15" fillId="0" borderId="11" xfId="0" applyNumberFormat="1" applyFont="1" applyFill="1" applyBorder="1" applyAlignment="1">
      <alignment horizontal="right" vertical="top" shrinkToFit="1"/>
    </xf>
    <xf numFmtId="0" fontId="16" fillId="33" borderId="11" xfId="0" applyFont="1" applyFill="1" applyBorder="1" applyAlignment="1">
      <alignment vertical="top" wrapText="1"/>
    </xf>
    <xf numFmtId="49" fontId="0" fillId="0" borderId="0" xfId="0" applyNumberFormat="1" applyFont="1" applyFill="1" applyAlignment="1">
      <alignment/>
    </xf>
    <xf numFmtId="49" fontId="18" fillId="0" borderId="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6" fillId="33" borderId="11" xfId="0" applyNumberFormat="1" applyFont="1" applyFill="1" applyBorder="1" applyAlignment="1">
      <alignment horizontal="center" vertical="top" shrinkToFit="1"/>
    </xf>
    <xf numFmtId="4" fontId="16" fillId="0" borderId="11" xfId="0" applyNumberFormat="1" applyFont="1" applyFill="1" applyBorder="1" applyAlignment="1">
      <alignment horizontal="right" vertical="top" shrinkToFit="1"/>
    </xf>
    <xf numFmtId="0" fontId="16" fillId="33" borderId="12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53.375" style="25" customWidth="1"/>
    <col min="2" max="2" width="12.00390625" style="1" customWidth="1"/>
    <col min="3" max="3" width="18.625" style="4" customWidth="1"/>
    <col min="4" max="4" width="17.875" style="14" customWidth="1"/>
    <col min="5" max="5" width="12.625" style="0" bestFit="1" customWidth="1"/>
  </cols>
  <sheetData>
    <row r="1" spans="1:8" ht="59.25" customHeight="1">
      <c r="A1" s="22"/>
      <c r="B1" s="32" t="s">
        <v>470</v>
      </c>
      <c r="C1" s="33"/>
      <c r="D1" s="33"/>
      <c r="E1" s="30"/>
      <c r="F1" s="31"/>
      <c r="G1" s="31"/>
      <c r="H1" s="31"/>
    </row>
    <row r="2" spans="1:2" ht="12.75">
      <c r="A2" s="22"/>
      <c r="B2" s="2"/>
    </row>
    <row r="3" spans="1:4" ht="55.5" customHeight="1">
      <c r="A3" s="34" t="s">
        <v>446</v>
      </c>
      <c r="B3" s="34"/>
      <c r="C3" s="35"/>
      <c r="D3" s="36"/>
    </row>
    <row r="4" spans="1:4" ht="18.75">
      <c r="A4" s="34"/>
      <c r="B4" s="34"/>
      <c r="C4" s="35"/>
      <c r="D4" s="36"/>
    </row>
    <row r="5" spans="1:4" ht="18.75">
      <c r="A5" s="23"/>
      <c r="B5" s="3"/>
      <c r="D5" s="10" t="s">
        <v>151</v>
      </c>
    </row>
    <row r="6" spans="1:4" ht="47.25">
      <c r="A6" s="24" t="s">
        <v>150</v>
      </c>
      <c r="B6" s="15" t="s">
        <v>154</v>
      </c>
      <c r="C6" s="8" t="s">
        <v>152</v>
      </c>
      <c r="D6" s="8" t="s">
        <v>447</v>
      </c>
    </row>
    <row r="7" spans="1:4" s="5" customFormat="1" ht="36" customHeight="1">
      <c r="A7" s="21" t="s">
        <v>356</v>
      </c>
      <c r="B7" s="26" t="s">
        <v>155</v>
      </c>
      <c r="C7" s="27">
        <f>SUM(C8,C16,C23,C26,C30,C34,C37)</f>
        <v>1449833175.6</v>
      </c>
      <c r="D7" s="27">
        <f>SUM(D8,D16,D23,D26,D30,D34,D37)</f>
        <v>942659811.0799998</v>
      </c>
    </row>
    <row r="8" spans="1:4" s="6" customFormat="1" ht="36" customHeight="1">
      <c r="A8" s="21" t="s">
        <v>357</v>
      </c>
      <c r="B8" s="26" t="s">
        <v>156</v>
      </c>
      <c r="C8" s="27">
        <f>SUM(C9:C15)</f>
        <v>610033938</v>
      </c>
      <c r="D8" s="27">
        <f>SUM(D9:D15)</f>
        <v>379886540.4</v>
      </c>
    </row>
    <row r="9" spans="1:4" s="9" customFormat="1" ht="33.75" customHeight="1">
      <c r="A9" s="18" t="s">
        <v>358</v>
      </c>
      <c r="B9" s="19" t="s">
        <v>157</v>
      </c>
      <c r="C9" s="20">
        <v>398220</v>
      </c>
      <c r="D9" s="20">
        <v>398220</v>
      </c>
    </row>
    <row r="10" spans="1:4" s="6" customFormat="1" ht="48" customHeight="1">
      <c r="A10" s="18" t="s">
        <v>359</v>
      </c>
      <c r="B10" s="19" t="s">
        <v>158</v>
      </c>
      <c r="C10" s="20">
        <v>378744911</v>
      </c>
      <c r="D10" s="20">
        <v>261013044.84</v>
      </c>
    </row>
    <row r="11" spans="1:4" s="6" customFormat="1" ht="47.25">
      <c r="A11" s="18" t="s">
        <v>360</v>
      </c>
      <c r="B11" s="19" t="s">
        <v>159</v>
      </c>
      <c r="C11" s="20">
        <v>66995160</v>
      </c>
      <c r="D11" s="20">
        <v>41415504</v>
      </c>
    </row>
    <row r="12" spans="1:4" s="6" customFormat="1" ht="31.5">
      <c r="A12" s="18" t="s">
        <v>361</v>
      </c>
      <c r="B12" s="19" t="s">
        <v>160</v>
      </c>
      <c r="C12" s="20">
        <v>12500000</v>
      </c>
      <c r="D12" s="20">
        <v>6218439.53</v>
      </c>
    </row>
    <row r="13" spans="1:4" s="6" customFormat="1" ht="45" customHeight="1">
      <c r="A13" s="18" t="s">
        <v>362</v>
      </c>
      <c r="B13" s="19" t="s">
        <v>161</v>
      </c>
      <c r="C13" s="20">
        <v>2145640</v>
      </c>
      <c r="D13" s="20">
        <v>1588613.9</v>
      </c>
    </row>
    <row r="14" spans="1:4" s="12" customFormat="1" ht="31.5" customHeight="1">
      <c r="A14" s="18" t="s">
        <v>363</v>
      </c>
      <c r="B14" s="19" t="s">
        <v>162</v>
      </c>
      <c r="C14" s="20">
        <v>29850000</v>
      </c>
      <c r="D14" s="20">
        <v>2208490.57</v>
      </c>
    </row>
    <row r="15" spans="1:4" s="12" customFormat="1" ht="38.25" customHeight="1">
      <c r="A15" s="18" t="s">
        <v>449</v>
      </c>
      <c r="B15" s="19" t="s">
        <v>448</v>
      </c>
      <c r="C15" s="20">
        <v>119400007</v>
      </c>
      <c r="D15" s="20">
        <v>67044227.56</v>
      </c>
    </row>
    <row r="16" spans="1:4" s="13" customFormat="1" ht="36" customHeight="1">
      <c r="A16" s="21" t="s">
        <v>364</v>
      </c>
      <c r="B16" s="26" t="s">
        <v>163</v>
      </c>
      <c r="C16" s="27">
        <f>SUM(C17:C22)</f>
        <v>673686705.6</v>
      </c>
      <c r="D16" s="27">
        <f>SUM(D17:D22)</f>
        <v>442304972.73999995</v>
      </c>
    </row>
    <row r="17" spans="1:4" s="12" customFormat="1" ht="48" customHeight="1">
      <c r="A17" s="18" t="s">
        <v>365</v>
      </c>
      <c r="B17" s="19" t="s">
        <v>164</v>
      </c>
      <c r="C17" s="20">
        <v>460297211</v>
      </c>
      <c r="D17" s="20">
        <v>308821152.53</v>
      </c>
    </row>
    <row r="18" spans="1:4" s="13" customFormat="1" ht="50.25" customHeight="1">
      <c r="A18" s="18" t="s">
        <v>366</v>
      </c>
      <c r="B18" s="19" t="s">
        <v>165</v>
      </c>
      <c r="C18" s="20">
        <v>2017215</v>
      </c>
      <c r="D18" s="20">
        <v>1428233</v>
      </c>
    </row>
    <row r="19" spans="1:4" s="6" customFormat="1" ht="33.75" customHeight="1">
      <c r="A19" s="18" t="s">
        <v>367</v>
      </c>
      <c r="B19" s="19" t="s">
        <v>166</v>
      </c>
      <c r="C19" s="20">
        <v>177036395</v>
      </c>
      <c r="D19" s="20">
        <v>118529345</v>
      </c>
    </row>
    <row r="20" spans="1:4" s="6" customFormat="1" ht="33" customHeight="1">
      <c r="A20" s="18" t="s">
        <v>368</v>
      </c>
      <c r="B20" s="19" t="s">
        <v>167</v>
      </c>
      <c r="C20" s="20">
        <v>10588884.6</v>
      </c>
      <c r="D20" s="20">
        <v>8415331.21</v>
      </c>
    </row>
    <row r="21" spans="1:4" s="6" customFormat="1" ht="42" customHeight="1">
      <c r="A21" s="18" t="s">
        <v>369</v>
      </c>
      <c r="B21" s="19" t="s">
        <v>168</v>
      </c>
      <c r="C21" s="20">
        <v>7647000</v>
      </c>
      <c r="D21" s="20">
        <v>5053692.34</v>
      </c>
    </row>
    <row r="22" spans="1:4" s="7" customFormat="1" ht="31.5">
      <c r="A22" s="18" t="s">
        <v>370</v>
      </c>
      <c r="B22" s="19" t="s">
        <v>169</v>
      </c>
      <c r="C22" s="20">
        <v>16100000</v>
      </c>
      <c r="D22" s="20">
        <v>57218.66</v>
      </c>
    </row>
    <row r="23" spans="1:4" s="6" customFormat="1" ht="49.5" customHeight="1">
      <c r="A23" s="21" t="s">
        <v>371</v>
      </c>
      <c r="B23" s="26" t="s">
        <v>170</v>
      </c>
      <c r="C23" s="27">
        <f>SUM(C24:C25)</f>
        <v>42639168</v>
      </c>
      <c r="D23" s="27">
        <f>SUM(D24:D25)</f>
        <v>26845844</v>
      </c>
    </row>
    <row r="24" spans="1:4" s="5" customFormat="1" ht="51.75" customHeight="1">
      <c r="A24" s="18" t="s">
        <v>372</v>
      </c>
      <c r="B24" s="19" t="s">
        <v>373</v>
      </c>
      <c r="C24" s="20">
        <v>839168</v>
      </c>
      <c r="D24" s="20">
        <v>839168</v>
      </c>
    </row>
    <row r="25" spans="1:4" s="6" customFormat="1" ht="48" customHeight="1">
      <c r="A25" s="18" t="s">
        <v>374</v>
      </c>
      <c r="B25" s="19" t="s">
        <v>171</v>
      </c>
      <c r="C25" s="20">
        <v>41800000</v>
      </c>
      <c r="D25" s="20">
        <v>26006676</v>
      </c>
    </row>
    <row r="26" spans="1:4" s="6" customFormat="1" ht="47.25">
      <c r="A26" s="21" t="s">
        <v>375</v>
      </c>
      <c r="B26" s="26" t="s">
        <v>172</v>
      </c>
      <c r="C26" s="27">
        <f>SUM(C27:C29)</f>
        <v>15156149</v>
      </c>
      <c r="D26" s="27">
        <f>SUM(D27:D29)</f>
        <v>14873925.31</v>
      </c>
    </row>
    <row r="27" spans="1:4" s="6" customFormat="1" ht="47.25">
      <c r="A27" s="18" t="s">
        <v>376</v>
      </c>
      <c r="B27" s="19" t="s">
        <v>377</v>
      </c>
      <c r="C27" s="20">
        <v>2756149</v>
      </c>
      <c r="D27" s="20">
        <v>2756149</v>
      </c>
    </row>
    <row r="28" spans="1:4" s="6" customFormat="1" ht="31.5">
      <c r="A28" s="18" t="s">
        <v>378</v>
      </c>
      <c r="B28" s="19" t="s">
        <v>173</v>
      </c>
      <c r="C28" s="20">
        <v>9850000</v>
      </c>
      <c r="D28" s="20">
        <v>9592046.67</v>
      </c>
    </row>
    <row r="29" spans="1:4" s="6" customFormat="1" ht="31.5">
      <c r="A29" s="18" t="s">
        <v>379</v>
      </c>
      <c r="B29" s="19" t="s">
        <v>174</v>
      </c>
      <c r="C29" s="20">
        <v>2550000</v>
      </c>
      <c r="D29" s="20">
        <v>2525729.64</v>
      </c>
    </row>
    <row r="30" spans="1:4" s="6" customFormat="1" ht="33" customHeight="1">
      <c r="A30" s="21" t="s">
        <v>380</v>
      </c>
      <c r="B30" s="26" t="s">
        <v>175</v>
      </c>
      <c r="C30" s="27">
        <f>SUM(C31:C33)</f>
        <v>39596427</v>
      </c>
      <c r="D30" s="27">
        <f>SUM(D31:D33)</f>
        <v>28788744</v>
      </c>
    </row>
    <row r="31" spans="1:4" s="6" customFormat="1" ht="49.5" customHeight="1">
      <c r="A31" s="18" t="s">
        <v>381</v>
      </c>
      <c r="B31" s="19" t="s">
        <v>382</v>
      </c>
      <c r="C31" s="20">
        <v>2000000</v>
      </c>
      <c r="D31" s="20">
        <v>2000000</v>
      </c>
    </row>
    <row r="32" spans="1:4" s="6" customFormat="1" ht="31.5">
      <c r="A32" s="18" t="s">
        <v>383</v>
      </c>
      <c r="B32" s="19" t="s">
        <v>176</v>
      </c>
      <c r="C32" s="20">
        <v>35100427</v>
      </c>
      <c r="D32" s="20">
        <v>26433782</v>
      </c>
    </row>
    <row r="33" spans="1:4" s="6" customFormat="1" ht="31.5">
      <c r="A33" s="18" t="s">
        <v>384</v>
      </c>
      <c r="B33" s="19" t="s">
        <v>385</v>
      </c>
      <c r="C33" s="20">
        <v>2496000</v>
      </c>
      <c r="D33" s="20">
        <v>354962</v>
      </c>
    </row>
    <row r="34" spans="1:4" s="6" customFormat="1" ht="52.5" customHeight="1">
      <c r="A34" s="21" t="s">
        <v>386</v>
      </c>
      <c r="B34" s="26" t="s">
        <v>177</v>
      </c>
      <c r="C34" s="27">
        <f>SUM(C35:C36)</f>
        <v>7837000</v>
      </c>
      <c r="D34" s="27">
        <f>SUM(D35:D36)</f>
        <v>5781850</v>
      </c>
    </row>
    <row r="35" spans="1:4" s="6" customFormat="1" ht="47.25">
      <c r="A35" s="18" t="s">
        <v>387</v>
      </c>
      <c r="B35" s="19" t="s">
        <v>178</v>
      </c>
      <c r="C35" s="20">
        <v>7032000</v>
      </c>
      <c r="D35" s="20">
        <v>5012567</v>
      </c>
    </row>
    <row r="36" spans="1:4" s="6" customFormat="1" ht="33" customHeight="1">
      <c r="A36" s="18" t="s">
        <v>388</v>
      </c>
      <c r="B36" s="19" t="s">
        <v>179</v>
      </c>
      <c r="C36" s="20">
        <v>805000</v>
      </c>
      <c r="D36" s="20">
        <v>769283</v>
      </c>
    </row>
    <row r="37" spans="1:4" s="6" customFormat="1" ht="33" customHeight="1">
      <c r="A37" s="21" t="s">
        <v>389</v>
      </c>
      <c r="B37" s="26" t="s">
        <v>180</v>
      </c>
      <c r="C37" s="27">
        <f>SUM(C38:C42)</f>
        <v>60883788</v>
      </c>
      <c r="D37" s="27">
        <f>SUM(D38:D42)</f>
        <v>44177934.629999995</v>
      </c>
    </row>
    <row r="38" spans="1:4" s="6" customFormat="1" ht="23.25" customHeight="1">
      <c r="A38" s="18" t="s">
        <v>390</v>
      </c>
      <c r="B38" s="19" t="s">
        <v>181</v>
      </c>
      <c r="C38" s="20">
        <v>14096788</v>
      </c>
      <c r="D38" s="20">
        <v>11881274.56</v>
      </c>
    </row>
    <row r="39" spans="1:4" s="5" customFormat="1" ht="33" customHeight="1">
      <c r="A39" s="18" t="s">
        <v>391</v>
      </c>
      <c r="B39" s="19" t="s">
        <v>182</v>
      </c>
      <c r="C39" s="20">
        <v>8800000</v>
      </c>
      <c r="D39" s="20">
        <v>5151896.44</v>
      </c>
    </row>
    <row r="40" spans="1:4" s="7" customFormat="1" ht="36" customHeight="1">
      <c r="A40" s="18" t="s">
        <v>392</v>
      </c>
      <c r="B40" s="19" t="s">
        <v>183</v>
      </c>
      <c r="C40" s="20">
        <v>37162000</v>
      </c>
      <c r="D40" s="20">
        <v>26424763.63</v>
      </c>
    </row>
    <row r="41" spans="1:4" s="6" customFormat="1" ht="31.5">
      <c r="A41" s="18" t="s">
        <v>393</v>
      </c>
      <c r="B41" s="19" t="s">
        <v>184</v>
      </c>
      <c r="C41" s="20">
        <v>525000</v>
      </c>
      <c r="D41" s="20">
        <v>525000</v>
      </c>
    </row>
    <row r="42" spans="1:4" s="6" customFormat="1" ht="31.5">
      <c r="A42" s="18" t="s">
        <v>394</v>
      </c>
      <c r="B42" s="19" t="s">
        <v>395</v>
      </c>
      <c r="C42" s="20">
        <v>300000</v>
      </c>
      <c r="D42" s="20">
        <v>195000</v>
      </c>
    </row>
    <row r="43" spans="1:4" s="6" customFormat="1" ht="33.75" customHeight="1">
      <c r="A43" s="21" t="s">
        <v>396</v>
      </c>
      <c r="B43" s="26" t="s">
        <v>185</v>
      </c>
      <c r="C43" s="27">
        <f>SUM(C44,C51,C54,C57,C60)</f>
        <v>262080200</v>
      </c>
      <c r="D43" s="27">
        <f>SUM(D44,D51,D54,D57,D60)</f>
        <v>192557943.7</v>
      </c>
    </row>
    <row r="44" spans="1:4" s="6" customFormat="1" ht="51" customHeight="1">
      <c r="A44" s="21" t="s">
        <v>397</v>
      </c>
      <c r="B44" s="26" t="s">
        <v>186</v>
      </c>
      <c r="C44" s="27">
        <f>SUM(C45:C50)</f>
        <v>96020000</v>
      </c>
      <c r="D44" s="27">
        <f>SUM(D45:D50)</f>
        <v>72286943.30000001</v>
      </c>
    </row>
    <row r="45" spans="1:4" s="6" customFormat="1" ht="31.5">
      <c r="A45" s="18" t="s">
        <v>398</v>
      </c>
      <c r="B45" s="19" t="s">
        <v>187</v>
      </c>
      <c r="C45" s="20">
        <v>6450000</v>
      </c>
      <c r="D45" s="20">
        <v>6010950.6</v>
      </c>
    </row>
    <row r="46" spans="1:4" s="6" customFormat="1" ht="31.5">
      <c r="A46" s="18" t="s">
        <v>399</v>
      </c>
      <c r="B46" s="19" t="s">
        <v>188</v>
      </c>
      <c r="C46" s="20">
        <v>72704000</v>
      </c>
      <c r="D46" s="20">
        <v>53185852</v>
      </c>
    </row>
    <row r="47" spans="1:4" s="5" customFormat="1" ht="63">
      <c r="A47" s="18" t="s">
        <v>400</v>
      </c>
      <c r="B47" s="19" t="s">
        <v>189</v>
      </c>
      <c r="C47" s="20">
        <v>8166000</v>
      </c>
      <c r="D47" s="20">
        <v>5392888.7</v>
      </c>
    </row>
    <row r="48" spans="1:4" s="6" customFormat="1" ht="16.5" customHeight="1">
      <c r="A48" s="18" t="s">
        <v>401</v>
      </c>
      <c r="B48" s="19" t="s">
        <v>190</v>
      </c>
      <c r="C48" s="20">
        <v>3400000</v>
      </c>
      <c r="D48" s="20">
        <v>3194740</v>
      </c>
    </row>
    <row r="49" spans="1:4" s="7" customFormat="1" ht="47.25">
      <c r="A49" s="18" t="s">
        <v>402</v>
      </c>
      <c r="B49" s="19" t="s">
        <v>191</v>
      </c>
      <c r="C49" s="20">
        <v>5000000</v>
      </c>
      <c r="D49" s="20">
        <v>4303022</v>
      </c>
    </row>
    <row r="50" spans="1:5" s="6" customFormat="1" ht="31.5">
      <c r="A50" s="18" t="s">
        <v>403</v>
      </c>
      <c r="B50" s="19" t="s">
        <v>404</v>
      </c>
      <c r="C50" s="20">
        <v>300000</v>
      </c>
      <c r="D50" s="20">
        <v>199490</v>
      </c>
      <c r="E50" s="11"/>
    </row>
    <row r="51" spans="1:4" s="6" customFormat="1" ht="31.5">
      <c r="A51" s="21" t="s">
        <v>405</v>
      </c>
      <c r="B51" s="26" t="s">
        <v>192</v>
      </c>
      <c r="C51" s="27">
        <f>SUM(C52:C53)</f>
        <v>41729000</v>
      </c>
      <c r="D51" s="27">
        <f>SUM(D52:D53)</f>
        <v>30291671.13</v>
      </c>
    </row>
    <row r="52" spans="1:4" s="13" customFormat="1" ht="31.5">
      <c r="A52" s="18" t="s">
        <v>406</v>
      </c>
      <c r="B52" s="19" t="s">
        <v>193</v>
      </c>
      <c r="C52" s="20">
        <v>40529000</v>
      </c>
      <c r="D52" s="20">
        <v>29769766</v>
      </c>
    </row>
    <row r="53" spans="1:4" ht="48" customHeight="1">
      <c r="A53" s="18" t="s">
        <v>407</v>
      </c>
      <c r="B53" s="19" t="s">
        <v>194</v>
      </c>
      <c r="C53" s="20">
        <v>1200000</v>
      </c>
      <c r="D53" s="20">
        <v>521905.13</v>
      </c>
    </row>
    <row r="54" spans="1:4" s="16" customFormat="1" ht="33" customHeight="1">
      <c r="A54" s="21" t="s">
        <v>408</v>
      </c>
      <c r="B54" s="26" t="s">
        <v>195</v>
      </c>
      <c r="C54" s="27">
        <f>SUM(C55:C56)</f>
        <v>18881000</v>
      </c>
      <c r="D54" s="27">
        <f>SUM(D55:D56)</f>
        <v>13484882.54</v>
      </c>
    </row>
    <row r="55" spans="1:4" ht="17.25" customHeight="1">
      <c r="A55" s="18" t="s">
        <v>409</v>
      </c>
      <c r="B55" s="19" t="s">
        <v>196</v>
      </c>
      <c r="C55" s="20">
        <v>18181000</v>
      </c>
      <c r="D55" s="20">
        <v>13184985</v>
      </c>
    </row>
    <row r="56" spans="1:4" ht="47.25">
      <c r="A56" s="18" t="s">
        <v>410</v>
      </c>
      <c r="B56" s="19" t="s">
        <v>197</v>
      </c>
      <c r="C56" s="20">
        <v>700000</v>
      </c>
      <c r="D56" s="20">
        <v>299897.54</v>
      </c>
    </row>
    <row r="57" spans="1:4" s="16" customFormat="1" ht="48.75" customHeight="1">
      <c r="A57" s="21" t="s">
        <v>411</v>
      </c>
      <c r="B57" s="26" t="s">
        <v>198</v>
      </c>
      <c r="C57" s="27">
        <f>SUM(C58:C59)</f>
        <v>87240000</v>
      </c>
      <c r="D57" s="27">
        <f>SUM(D58:D59)</f>
        <v>64070157.25</v>
      </c>
    </row>
    <row r="58" spans="1:4" s="16" customFormat="1" ht="36" customHeight="1">
      <c r="A58" s="18" t="s">
        <v>412</v>
      </c>
      <c r="B58" s="19" t="s">
        <v>199</v>
      </c>
      <c r="C58" s="20">
        <v>83740000</v>
      </c>
      <c r="D58" s="20">
        <v>61474962</v>
      </c>
    </row>
    <row r="59" spans="1:4" s="17" customFormat="1" ht="65.25" customHeight="1">
      <c r="A59" s="18" t="s">
        <v>413</v>
      </c>
      <c r="B59" s="19" t="s">
        <v>200</v>
      </c>
      <c r="C59" s="20">
        <v>3500000</v>
      </c>
      <c r="D59" s="20">
        <v>2595195.25</v>
      </c>
    </row>
    <row r="60" spans="1:4" s="16" customFormat="1" ht="49.5" customHeight="1">
      <c r="A60" s="21" t="s">
        <v>414</v>
      </c>
      <c r="B60" s="26" t="s">
        <v>201</v>
      </c>
      <c r="C60" s="27">
        <f>SUM(C61:C62)</f>
        <v>18210200</v>
      </c>
      <c r="D60" s="27">
        <f>SUM(D61:D62)</f>
        <v>12424289.479999999</v>
      </c>
    </row>
    <row r="61" spans="1:4" s="16" customFormat="1" ht="34.5" customHeight="1">
      <c r="A61" s="18" t="s">
        <v>415</v>
      </c>
      <c r="B61" s="19" t="s">
        <v>202</v>
      </c>
      <c r="C61" s="20">
        <v>3390000</v>
      </c>
      <c r="D61" s="20">
        <v>2491456.53</v>
      </c>
    </row>
    <row r="62" spans="1:4" ht="39.75" customHeight="1">
      <c r="A62" s="18" t="s">
        <v>416</v>
      </c>
      <c r="B62" s="19" t="s">
        <v>203</v>
      </c>
      <c r="C62" s="20">
        <v>14820200</v>
      </c>
      <c r="D62" s="20">
        <v>9932832.95</v>
      </c>
    </row>
    <row r="63" spans="1:4" s="16" customFormat="1" ht="31.5">
      <c r="A63" s="21" t="s">
        <v>417</v>
      </c>
      <c r="B63" s="26" t="s">
        <v>204</v>
      </c>
      <c r="C63" s="27">
        <f>SUM(C64:C65)</f>
        <v>8690000</v>
      </c>
      <c r="D63" s="27">
        <f>SUM(D64:D65)</f>
        <v>6885794.77</v>
      </c>
    </row>
    <row r="64" spans="1:4" ht="36" customHeight="1">
      <c r="A64" s="18" t="s">
        <v>418</v>
      </c>
      <c r="B64" s="19" t="s">
        <v>205</v>
      </c>
      <c r="C64" s="20">
        <v>600000</v>
      </c>
      <c r="D64" s="20">
        <v>555667.92</v>
      </c>
    </row>
    <row r="65" spans="1:4" ht="36.75" customHeight="1">
      <c r="A65" s="18" t="s">
        <v>419</v>
      </c>
      <c r="B65" s="19" t="s">
        <v>206</v>
      </c>
      <c r="C65" s="20">
        <v>8090000</v>
      </c>
      <c r="D65" s="20">
        <v>6330126.85</v>
      </c>
    </row>
    <row r="66" spans="1:4" s="16" customFormat="1" ht="39" customHeight="1">
      <c r="A66" s="21" t="s">
        <v>420</v>
      </c>
      <c r="B66" s="26" t="s">
        <v>207</v>
      </c>
      <c r="C66" s="27">
        <f>SUM(C67:C74)</f>
        <v>166195748</v>
      </c>
      <c r="D66" s="27">
        <f>SUM(D67:D74)</f>
        <v>106984488.07000001</v>
      </c>
    </row>
    <row r="67" spans="1:4" s="16" customFormat="1" ht="81" customHeight="1">
      <c r="A67" s="18" t="s">
        <v>421</v>
      </c>
      <c r="B67" s="19" t="s">
        <v>208</v>
      </c>
      <c r="C67" s="20">
        <v>508405</v>
      </c>
      <c r="D67" s="20">
        <v>508405</v>
      </c>
    </row>
    <row r="68" spans="1:4" s="16" customFormat="1" ht="32.25" customHeight="1">
      <c r="A68" s="18" t="s">
        <v>422</v>
      </c>
      <c r="B68" s="19" t="s">
        <v>209</v>
      </c>
      <c r="C68" s="20">
        <v>2200000</v>
      </c>
      <c r="D68" s="20">
        <v>1717018</v>
      </c>
    </row>
    <row r="69" spans="1:4" ht="48" customHeight="1">
      <c r="A69" s="18" t="s">
        <v>423</v>
      </c>
      <c r="B69" s="19" t="s">
        <v>210</v>
      </c>
      <c r="C69" s="20">
        <v>11500000</v>
      </c>
      <c r="D69" s="20">
        <v>8277484.93</v>
      </c>
    </row>
    <row r="70" spans="1:4" ht="35.25" customHeight="1">
      <c r="A70" s="18" t="s">
        <v>424</v>
      </c>
      <c r="B70" s="19" t="s">
        <v>211</v>
      </c>
      <c r="C70" s="20">
        <v>21470000</v>
      </c>
      <c r="D70" s="20">
        <v>15450000</v>
      </c>
    </row>
    <row r="71" spans="1:4" ht="40.5" customHeight="1">
      <c r="A71" s="18" t="s">
        <v>425</v>
      </c>
      <c r="B71" s="19" t="s">
        <v>212</v>
      </c>
      <c r="C71" s="20">
        <v>85481370</v>
      </c>
      <c r="D71" s="20">
        <v>58248438</v>
      </c>
    </row>
    <row r="72" spans="1:4" ht="32.25" customHeight="1">
      <c r="A72" s="18" t="s">
        <v>426</v>
      </c>
      <c r="B72" s="19" t="s">
        <v>213</v>
      </c>
      <c r="C72" s="20">
        <v>43900700</v>
      </c>
      <c r="D72" s="20">
        <v>22783142.14</v>
      </c>
    </row>
    <row r="73" spans="1:4" ht="69" customHeight="1">
      <c r="A73" s="18" t="s">
        <v>450</v>
      </c>
      <c r="B73" s="19" t="s">
        <v>451</v>
      </c>
      <c r="C73" s="20">
        <v>48630</v>
      </c>
      <c r="D73" s="20">
        <v>0</v>
      </c>
    </row>
    <row r="74" spans="1:4" ht="66" customHeight="1">
      <c r="A74" s="18" t="s">
        <v>427</v>
      </c>
      <c r="B74" s="19" t="s">
        <v>428</v>
      </c>
      <c r="C74" s="20">
        <v>1086643</v>
      </c>
      <c r="D74" s="20">
        <v>0</v>
      </c>
    </row>
    <row r="75" spans="1:4" s="16" customFormat="1" ht="33.75" customHeight="1">
      <c r="A75" s="21" t="s">
        <v>429</v>
      </c>
      <c r="B75" s="26" t="s">
        <v>214</v>
      </c>
      <c r="C75" s="27">
        <f>SUM(C76,C99,C109,C111,C115)</f>
        <v>622921961.88</v>
      </c>
      <c r="D75" s="27">
        <f>SUM(D76,D99,D109,D111,D115)</f>
        <v>416924468.72999996</v>
      </c>
    </row>
    <row r="76" spans="1:4" s="16" customFormat="1" ht="51" customHeight="1">
      <c r="A76" s="21" t="s">
        <v>430</v>
      </c>
      <c r="B76" s="26" t="s">
        <v>215</v>
      </c>
      <c r="C76" s="27">
        <f>SUM(C77:C98)</f>
        <v>561022055</v>
      </c>
      <c r="D76" s="27">
        <f>SUM(D77:D98)</f>
        <v>381213089.38</v>
      </c>
    </row>
    <row r="77" spans="1:4" ht="54" customHeight="1">
      <c r="A77" s="18" t="s">
        <v>431</v>
      </c>
      <c r="B77" s="19" t="s">
        <v>216</v>
      </c>
      <c r="C77" s="20">
        <v>257035897</v>
      </c>
      <c r="D77" s="20">
        <v>183224389.43</v>
      </c>
    </row>
    <row r="78" spans="1:4" ht="33" customHeight="1">
      <c r="A78" s="18" t="s">
        <v>432</v>
      </c>
      <c r="B78" s="19" t="s">
        <v>217</v>
      </c>
      <c r="C78" s="20">
        <v>15795773</v>
      </c>
      <c r="D78" s="20">
        <v>11672889.26</v>
      </c>
    </row>
    <row r="79" spans="1:4" ht="49.5" customHeight="1">
      <c r="A79" s="18" t="s">
        <v>433</v>
      </c>
      <c r="B79" s="19" t="s">
        <v>218</v>
      </c>
      <c r="C79" s="20">
        <v>1021928</v>
      </c>
      <c r="D79" s="20">
        <v>765176</v>
      </c>
    </row>
    <row r="80" spans="1:4" ht="51.75" customHeight="1">
      <c r="A80" s="18" t="s">
        <v>434</v>
      </c>
      <c r="B80" s="19" t="s">
        <v>219</v>
      </c>
      <c r="C80" s="20">
        <v>33271</v>
      </c>
      <c r="D80" s="20">
        <v>0</v>
      </c>
    </row>
    <row r="81" spans="1:4" ht="33.75" customHeight="1">
      <c r="A81" s="18" t="s">
        <v>435</v>
      </c>
      <c r="B81" s="19" t="s">
        <v>220</v>
      </c>
      <c r="C81" s="20">
        <v>86647391</v>
      </c>
      <c r="D81" s="20">
        <v>64941891.91</v>
      </c>
    </row>
    <row r="82" spans="1:4" ht="63" customHeight="1">
      <c r="A82" s="18" t="s">
        <v>436</v>
      </c>
      <c r="B82" s="19" t="s">
        <v>221</v>
      </c>
      <c r="C82" s="20">
        <v>5300000</v>
      </c>
      <c r="D82" s="20">
        <v>4095506.67</v>
      </c>
    </row>
    <row r="83" spans="1:4" ht="78" customHeight="1">
      <c r="A83" s="18" t="s">
        <v>437</v>
      </c>
      <c r="B83" s="19" t="s">
        <v>222</v>
      </c>
      <c r="C83" s="20">
        <v>800000</v>
      </c>
      <c r="D83" s="20">
        <v>0</v>
      </c>
    </row>
    <row r="84" spans="1:4" ht="42.75" customHeight="1">
      <c r="A84" s="18" t="s">
        <v>438</v>
      </c>
      <c r="B84" s="19" t="s">
        <v>223</v>
      </c>
      <c r="C84" s="20">
        <v>1000000</v>
      </c>
      <c r="D84" s="20">
        <v>686840</v>
      </c>
    </row>
    <row r="85" spans="1:4" ht="66.75" customHeight="1">
      <c r="A85" s="18" t="s">
        <v>439</v>
      </c>
      <c r="B85" s="19" t="s">
        <v>224</v>
      </c>
      <c r="C85" s="20">
        <v>100000</v>
      </c>
      <c r="D85" s="20">
        <v>47850</v>
      </c>
    </row>
    <row r="86" spans="1:4" ht="36" customHeight="1">
      <c r="A86" s="18" t="s">
        <v>440</v>
      </c>
      <c r="B86" s="19" t="s">
        <v>225</v>
      </c>
      <c r="C86" s="20">
        <v>5800000</v>
      </c>
      <c r="D86" s="20">
        <v>3207647.62</v>
      </c>
    </row>
    <row r="87" spans="1:4" ht="50.25" customHeight="1">
      <c r="A87" s="18" t="s">
        <v>441</v>
      </c>
      <c r="B87" s="19" t="s">
        <v>226</v>
      </c>
      <c r="C87" s="20">
        <v>2900000</v>
      </c>
      <c r="D87" s="20">
        <v>2112049.74</v>
      </c>
    </row>
    <row r="88" spans="1:4" ht="19.5" customHeight="1">
      <c r="A88" s="18" t="s">
        <v>442</v>
      </c>
      <c r="B88" s="19" t="s">
        <v>227</v>
      </c>
      <c r="C88" s="20">
        <v>900000</v>
      </c>
      <c r="D88" s="20">
        <v>524524</v>
      </c>
    </row>
    <row r="89" spans="1:4" ht="53.25" customHeight="1">
      <c r="A89" s="18" t="s">
        <v>443</v>
      </c>
      <c r="B89" s="19" t="s">
        <v>228</v>
      </c>
      <c r="C89" s="20">
        <v>4500000</v>
      </c>
      <c r="D89" s="20">
        <v>3025581.92</v>
      </c>
    </row>
    <row r="90" spans="1:4" ht="99.75" customHeight="1">
      <c r="A90" s="18" t="s">
        <v>444</v>
      </c>
      <c r="B90" s="19" t="s">
        <v>229</v>
      </c>
      <c r="C90" s="20">
        <v>2000000</v>
      </c>
      <c r="D90" s="20">
        <v>0</v>
      </c>
    </row>
    <row r="91" spans="1:4" ht="68.25" customHeight="1">
      <c r="A91" s="18" t="s">
        <v>445</v>
      </c>
      <c r="B91" s="19" t="s">
        <v>230</v>
      </c>
      <c r="C91" s="20">
        <v>4200000</v>
      </c>
      <c r="D91" s="20">
        <v>4127791.2</v>
      </c>
    </row>
    <row r="92" spans="1:4" s="16" customFormat="1" ht="34.5" customHeight="1">
      <c r="A92" s="18" t="s">
        <v>0</v>
      </c>
      <c r="B92" s="19" t="s">
        <v>231</v>
      </c>
      <c r="C92" s="20">
        <v>1564000</v>
      </c>
      <c r="D92" s="20">
        <v>1135579.37</v>
      </c>
    </row>
    <row r="93" spans="1:4" ht="54" customHeight="1">
      <c r="A93" s="18" t="s">
        <v>1</v>
      </c>
      <c r="B93" s="19" t="s">
        <v>232</v>
      </c>
      <c r="C93" s="20">
        <v>13051422</v>
      </c>
      <c r="D93" s="20">
        <v>11026909.42</v>
      </c>
    </row>
    <row r="94" spans="1:4" ht="51.75" customHeight="1">
      <c r="A94" s="18" t="s">
        <v>2</v>
      </c>
      <c r="B94" s="19" t="s">
        <v>233</v>
      </c>
      <c r="C94" s="20">
        <v>22413165</v>
      </c>
      <c r="D94" s="20">
        <v>15087942.17</v>
      </c>
    </row>
    <row r="95" spans="1:4" ht="51" customHeight="1">
      <c r="A95" s="18" t="s">
        <v>3</v>
      </c>
      <c r="B95" s="19" t="s">
        <v>234</v>
      </c>
      <c r="C95" s="20">
        <v>8740427</v>
      </c>
      <c r="D95" s="20">
        <v>8104078.03</v>
      </c>
    </row>
    <row r="96" spans="1:4" ht="36.75" customHeight="1">
      <c r="A96" s="18" t="s">
        <v>4</v>
      </c>
      <c r="B96" s="19" t="s">
        <v>235</v>
      </c>
      <c r="C96" s="20">
        <v>102845781</v>
      </c>
      <c r="D96" s="20">
        <v>47698066.32</v>
      </c>
    </row>
    <row r="97" spans="1:4" ht="84" customHeight="1">
      <c r="A97" s="18" t="s">
        <v>5</v>
      </c>
      <c r="B97" s="19" t="s">
        <v>236</v>
      </c>
      <c r="C97" s="20">
        <v>496266</v>
      </c>
      <c r="D97" s="20">
        <v>154829.28</v>
      </c>
    </row>
    <row r="98" spans="1:4" ht="108" customHeight="1">
      <c r="A98" s="18" t="s">
        <v>6</v>
      </c>
      <c r="B98" s="19" t="s">
        <v>237</v>
      </c>
      <c r="C98" s="20">
        <v>23876734</v>
      </c>
      <c r="D98" s="20">
        <v>19573547.04</v>
      </c>
    </row>
    <row r="99" spans="1:4" s="16" customFormat="1" ht="33.75" customHeight="1">
      <c r="A99" s="21" t="s">
        <v>7</v>
      </c>
      <c r="B99" s="26" t="s">
        <v>238</v>
      </c>
      <c r="C99" s="27">
        <f>SUM(C100:C108)</f>
        <v>8438311.4</v>
      </c>
      <c r="D99" s="27">
        <f>SUM(D100:D108)</f>
        <v>4888749.02</v>
      </c>
    </row>
    <row r="100" spans="1:4" ht="67.5" customHeight="1">
      <c r="A100" s="18" t="s">
        <v>8</v>
      </c>
      <c r="B100" s="19" t="s">
        <v>9</v>
      </c>
      <c r="C100" s="20">
        <v>264253</v>
      </c>
      <c r="D100" s="20">
        <v>0</v>
      </c>
    </row>
    <row r="101" spans="1:4" s="16" customFormat="1" ht="49.5" customHeight="1">
      <c r="A101" s="18" t="s">
        <v>10</v>
      </c>
      <c r="B101" s="19" t="s">
        <v>239</v>
      </c>
      <c r="C101" s="20">
        <v>1358773</v>
      </c>
      <c r="D101" s="20">
        <v>489906</v>
      </c>
    </row>
    <row r="102" spans="1:4" ht="36" customHeight="1">
      <c r="A102" s="18" t="s">
        <v>11</v>
      </c>
      <c r="B102" s="19" t="s">
        <v>240</v>
      </c>
      <c r="C102" s="20">
        <v>300000</v>
      </c>
      <c r="D102" s="20">
        <v>0</v>
      </c>
    </row>
    <row r="103" spans="1:4" ht="47.25">
      <c r="A103" s="18" t="s">
        <v>12</v>
      </c>
      <c r="B103" s="19" t="s">
        <v>241</v>
      </c>
      <c r="C103" s="20">
        <v>1350000</v>
      </c>
      <c r="D103" s="20">
        <v>817756.44</v>
      </c>
    </row>
    <row r="104" spans="1:4" s="16" customFormat="1" ht="34.5" customHeight="1">
      <c r="A104" s="18" t="s">
        <v>13</v>
      </c>
      <c r="B104" s="19" t="s">
        <v>242</v>
      </c>
      <c r="C104" s="20">
        <v>1000000</v>
      </c>
      <c r="D104" s="20">
        <v>672727.34</v>
      </c>
    </row>
    <row r="105" spans="1:4" ht="39" customHeight="1">
      <c r="A105" s="18" t="s">
        <v>14</v>
      </c>
      <c r="B105" s="19" t="s">
        <v>243</v>
      </c>
      <c r="C105" s="20">
        <v>200000</v>
      </c>
      <c r="D105" s="20">
        <v>0</v>
      </c>
    </row>
    <row r="106" spans="1:4" ht="36" customHeight="1">
      <c r="A106" s="18" t="s">
        <v>15</v>
      </c>
      <c r="B106" s="19" t="s">
        <v>244</v>
      </c>
      <c r="C106" s="20">
        <v>200000</v>
      </c>
      <c r="D106" s="20">
        <v>104173</v>
      </c>
    </row>
    <row r="107" spans="1:4" ht="68.25" customHeight="1">
      <c r="A107" s="18" t="s">
        <v>463</v>
      </c>
      <c r="B107" s="19" t="s">
        <v>462</v>
      </c>
      <c r="C107" s="20">
        <v>274720.4</v>
      </c>
      <c r="D107" s="20">
        <v>274720.4</v>
      </c>
    </row>
    <row r="108" spans="1:4" s="16" customFormat="1" ht="51" customHeight="1">
      <c r="A108" s="18" t="s">
        <v>16</v>
      </c>
      <c r="B108" s="19" t="s">
        <v>17</v>
      </c>
      <c r="C108" s="20">
        <v>3490565</v>
      </c>
      <c r="D108" s="20">
        <v>2529465.84</v>
      </c>
    </row>
    <row r="109" spans="1:4" s="16" customFormat="1" ht="19.5" customHeight="1">
      <c r="A109" s="21" t="s">
        <v>18</v>
      </c>
      <c r="B109" s="26" t="s">
        <v>245</v>
      </c>
      <c r="C109" s="27">
        <f>C110</f>
        <v>12000000</v>
      </c>
      <c r="D109" s="27">
        <f>D110</f>
        <v>8100704.03</v>
      </c>
    </row>
    <row r="110" spans="1:4" ht="36" customHeight="1">
      <c r="A110" s="18" t="s">
        <v>19</v>
      </c>
      <c r="B110" s="19" t="s">
        <v>246</v>
      </c>
      <c r="C110" s="20">
        <v>12000000</v>
      </c>
      <c r="D110" s="20">
        <v>8100704.03</v>
      </c>
    </row>
    <row r="111" spans="1:4" s="16" customFormat="1" ht="31.5">
      <c r="A111" s="21" t="s">
        <v>20</v>
      </c>
      <c r="B111" s="26" t="s">
        <v>247</v>
      </c>
      <c r="C111" s="27">
        <f>SUM(C112:C114)</f>
        <v>17889030.48</v>
      </c>
      <c r="D111" s="27">
        <f>SUM(D112:D114)</f>
        <v>7901913.600000001</v>
      </c>
    </row>
    <row r="112" spans="1:4" ht="33.75" customHeight="1">
      <c r="A112" s="18" t="s">
        <v>21</v>
      </c>
      <c r="B112" s="19" t="s">
        <v>248</v>
      </c>
      <c r="C112" s="20">
        <v>6000000</v>
      </c>
      <c r="D112" s="20">
        <v>1027248.75</v>
      </c>
    </row>
    <row r="113" spans="1:4" ht="50.25" customHeight="1">
      <c r="A113" s="18" t="s">
        <v>22</v>
      </c>
      <c r="B113" s="19" t="s">
        <v>23</v>
      </c>
      <c r="C113" s="20">
        <v>6535484</v>
      </c>
      <c r="D113" s="20">
        <v>1521118.37</v>
      </c>
    </row>
    <row r="114" spans="1:4" ht="52.5" customHeight="1">
      <c r="A114" s="18" t="s">
        <v>24</v>
      </c>
      <c r="B114" s="19" t="s">
        <v>249</v>
      </c>
      <c r="C114" s="20">
        <v>5353546.48</v>
      </c>
      <c r="D114" s="20">
        <v>5353546.48</v>
      </c>
    </row>
    <row r="115" spans="1:4" s="16" customFormat="1" ht="47.25">
      <c r="A115" s="21" t="s">
        <v>25</v>
      </c>
      <c r="B115" s="26" t="s">
        <v>250</v>
      </c>
      <c r="C115" s="27">
        <f>SUM(C116:C117)</f>
        <v>23572565</v>
      </c>
      <c r="D115" s="27">
        <f>SUM(D116:D117)</f>
        <v>14820012.700000001</v>
      </c>
    </row>
    <row r="116" spans="1:4" s="16" customFormat="1" ht="52.5" customHeight="1">
      <c r="A116" s="18" t="s">
        <v>26</v>
      </c>
      <c r="B116" s="19" t="s">
        <v>251</v>
      </c>
      <c r="C116" s="20">
        <v>15392565</v>
      </c>
      <c r="D116" s="20">
        <v>10785794.38</v>
      </c>
    </row>
    <row r="117" spans="1:4" ht="52.5" customHeight="1">
      <c r="A117" s="18" t="s">
        <v>27</v>
      </c>
      <c r="B117" s="19" t="s">
        <v>252</v>
      </c>
      <c r="C117" s="20">
        <v>8180000</v>
      </c>
      <c r="D117" s="20">
        <v>4034218.32</v>
      </c>
    </row>
    <row r="118" spans="1:4" s="16" customFormat="1" ht="33.75" customHeight="1">
      <c r="A118" s="21" t="s">
        <v>28</v>
      </c>
      <c r="B118" s="26" t="s">
        <v>253</v>
      </c>
      <c r="C118" s="27">
        <f>SUM(C119:C127)</f>
        <v>400958464.07</v>
      </c>
      <c r="D118" s="27">
        <f>SUM(D119:D127)</f>
        <v>188906541.95</v>
      </c>
    </row>
    <row r="119" spans="1:4" ht="37.5" customHeight="1">
      <c r="A119" s="18" t="s">
        <v>29</v>
      </c>
      <c r="B119" s="19" t="s">
        <v>254</v>
      </c>
      <c r="C119" s="20">
        <v>30835000</v>
      </c>
      <c r="D119" s="20">
        <v>4409882</v>
      </c>
    </row>
    <row r="120" spans="1:4" ht="36" customHeight="1">
      <c r="A120" s="18" t="s">
        <v>30</v>
      </c>
      <c r="B120" s="19" t="s">
        <v>255</v>
      </c>
      <c r="C120" s="20">
        <v>17310000</v>
      </c>
      <c r="D120" s="20">
        <v>1768986.28</v>
      </c>
    </row>
    <row r="121" spans="1:4" s="16" customFormat="1" ht="50.25" customHeight="1">
      <c r="A121" s="18" t="s">
        <v>31</v>
      </c>
      <c r="B121" s="19" t="s">
        <v>256</v>
      </c>
      <c r="C121" s="20">
        <v>20790000</v>
      </c>
      <c r="D121" s="20">
        <v>15142220.16</v>
      </c>
    </row>
    <row r="122" spans="1:4" ht="53.25" customHeight="1">
      <c r="A122" s="18" t="s">
        <v>32</v>
      </c>
      <c r="B122" s="19" t="s">
        <v>257</v>
      </c>
      <c r="C122" s="20">
        <v>202445000</v>
      </c>
      <c r="D122" s="20">
        <v>106795944</v>
      </c>
    </row>
    <row r="123" spans="1:4" ht="49.5" customHeight="1">
      <c r="A123" s="18" t="s">
        <v>33</v>
      </c>
      <c r="B123" s="19" t="s">
        <v>258</v>
      </c>
      <c r="C123" s="20">
        <v>18203230</v>
      </c>
      <c r="D123" s="20">
        <v>12373150</v>
      </c>
    </row>
    <row r="124" spans="1:4" ht="35.25" customHeight="1">
      <c r="A124" s="18" t="s">
        <v>34</v>
      </c>
      <c r="B124" s="19" t="s">
        <v>259</v>
      </c>
      <c r="C124" s="20">
        <v>9748000</v>
      </c>
      <c r="D124" s="20">
        <v>9747738</v>
      </c>
    </row>
    <row r="125" spans="1:4" s="16" customFormat="1" ht="35.25" customHeight="1">
      <c r="A125" s="18" t="s">
        <v>35</v>
      </c>
      <c r="B125" s="19" t="s">
        <v>36</v>
      </c>
      <c r="C125" s="20">
        <v>32300000</v>
      </c>
      <c r="D125" s="20">
        <v>1772113.44</v>
      </c>
    </row>
    <row r="126" spans="1:4" s="16" customFormat="1" ht="51" customHeight="1">
      <c r="A126" s="18" t="s">
        <v>37</v>
      </c>
      <c r="B126" s="19" t="s">
        <v>260</v>
      </c>
      <c r="C126" s="20">
        <v>66896508.07</v>
      </c>
      <c r="D126" s="20">
        <v>36896508.07</v>
      </c>
    </row>
    <row r="127" spans="1:4" ht="51" customHeight="1">
      <c r="A127" s="18" t="s">
        <v>38</v>
      </c>
      <c r="B127" s="19" t="s">
        <v>39</v>
      </c>
      <c r="C127" s="20">
        <v>2430726</v>
      </c>
      <c r="D127" s="20">
        <v>0</v>
      </c>
    </row>
    <row r="128" spans="1:4" s="16" customFormat="1" ht="51" customHeight="1">
      <c r="A128" s="21" t="s">
        <v>40</v>
      </c>
      <c r="B128" s="26" t="s">
        <v>261</v>
      </c>
      <c r="C128" s="27">
        <f>SUM(C129:C134)</f>
        <v>78305330</v>
      </c>
      <c r="D128" s="27">
        <f>SUM(D129:D134)</f>
        <v>59655403.519999996</v>
      </c>
    </row>
    <row r="129" spans="1:4" ht="21" customHeight="1">
      <c r="A129" s="18" t="s">
        <v>41</v>
      </c>
      <c r="B129" s="19" t="s">
        <v>262</v>
      </c>
      <c r="C129" s="20">
        <v>300000</v>
      </c>
      <c r="D129" s="20">
        <v>211285</v>
      </c>
    </row>
    <row r="130" spans="1:4" s="16" customFormat="1" ht="33.75" customHeight="1">
      <c r="A130" s="18" t="s">
        <v>42</v>
      </c>
      <c r="B130" s="19" t="s">
        <v>263</v>
      </c>
      <c r="C130" s="20">
        <v>13800000</v>
      </c>
      <c r="D130" s="20">
        <v>9105918.52</v>
      </c>
    </row>
    <row r="131" spans="1:4" ht="36" customHeight="1">
      <c r="A131" s="18" t="s">
        <v>43</v>
      </c>
      <c r="B131" s="19" t="s">
        <v>264</v>
      </c>
      <c r="C131" s="20">
        <v>54000000</v>
      </c>
      <c r="D131" s="20">
        <v>44409462</v>
      </c>
    </row>
    <row r="132" spans="1:4" ht="36.75" customHeight="1">
      <c r="A132" s="18" t="s">
        <v>44</v>
      </c>
      <c r="B132" s="19" t="s">
        <v>265</v>
      </c>
      <c r="C132" s="20">
        <v>8500000</v>
      </c>
      <c r="D132" s="20">
        <v>5928738</v>
      </c>
    </row>
    <row r="133" spans="1:4" ht="51" customHeight="1">
      <c r="A133" s="18" t="s">
        <v>466</v>
      </c>
      <c r="B133" s="19" t="s">
        <v>464</v>
      </c>
      <c r="C133" s="20">
        <v>205330</v>
      </c>
      <c r="D133" s="20">
        <v>0</v>
      </c>
    </row>
    <row r="134" spans="1:4" ht="50.25" customHeight="1">
      <c r="A134" s="18" t="s">
        <v>467</v>
      </c>
      <c r="B134" s="19" t="s">
        <v>465</v>
      </c>
      <c r="C134" s="20">
        <v>1500000</v>
      </c>
      <c r="D134" s="20">
        <v>0</v>
      </c>
    </row>
    <row r="135" spans="1:4" s="16" customFormat="1" ht="52.5" customHeight="1">
      <c r="A135" s="21" t="s">
        <v>45</v>
      </c>
      <c r="B135" s="26" t="s">
        <v>266</v>
      </c>
      <c r="C135" s="27">
        <f>SUM(C136:C138)</f>
        <v>5400000</v>
      </c>
      <c r="D135" s="27">
        <f>SUM(D136:D138)</f>
        <v>2498047</v>
      </c>
    </row>
    <row r="136" spans="1:4" ht="49.5" customHeight="1">
      <c r="A136" s="18" t="s">
        <v>46</v>
      </c>
      <c r="B136" s="19" t="s">
        <v>267</v>
      </c>
      <c r="C136" s="20">
        <v>1400000</v>
      </c>
      <c r="D136" s="20">
        <v>898285</v>
      </c>
    </row>
    <row r="137" spans="1:4" ht="19.5" customHeight="1">
      <c r="A137" s="18" t="s">
        <v>47</v>
      </c>
      <c r="B137" s="19" t="s">
        <v>268</v>
      </c>
      <c r="C137" s="20">
        <v>2000000</v>
      </c>
      <c r="D137" s="20">
        <v>0</v>
      </c>
    </row>
    <row r="138" spans="1:4" s="16" customFormat="1" ht="32.25" customHeight="1">
      <c r="A138" s="18" t="s">
        <v>48</v>
      </c>
      <c r="B138" s="19" t="s">
        <v>269</v>
      </c>
      <c r="C138" s="20">
        <v>2000000</v>
      </c>
      <c r="D138" s="20">
        <v>1599762</v>
      </c>
    </row>
    <row r="139" spans="1:4" s="16" customFormat="1" ht="33" customHeight="1">
      <c r="A139" s="21" t="s">
        <v>49</v>
      </c>
      <c r="B139" s="26" t="s">
        <v>270</v>
      </c>
      <c r="C139" s="27">
        <f>SUM(C140,C146,C150,C154,C157)</f>
        <v>205383492.95</v>
      </c>
      <c r="D139" s="27">
        <f>SUM(D140,D146,D150,D154,D157)</f>
        <v>109986131.57000001</v>
      </c>
    </row>
    <row r="140" spans="1:4" ht="35.25" customHeight="1">
      <c r="A140" s="21" t="s">
        <v>50</v>
      </c>
      <c r="B140" s="26" t="s">
        <v>271</v>
      </c>
      <c r="C140" s="27">
        <f>SUM(C141:C145)</f>
        <v>110505500</v>
      </c>
      <c r="D140" s="27">
        <f>SUM(D141:D145)</f>
        <v>50427474.720000006</v>
      </c>
    </row>
    <row r="141" spans="1:4" s="16" customFormat="1" ht="51" customHeight="1">
      <c r="A141" s="18" t="s">
        <v>51</v>
      </c>
      <c r="B141" s="19" t="s">
        <v>52</v>
      </c>
      <c r="C141" s="20">
        <v>1500000</v>
      </c>
      <c r="D141" s="20">
        <v>1500000</v>
      </c>
    </row>
    <row r="142" spans="1:4" ht="36" customHeight="1">
      <c r="A142" s="18" t="s">
        <v>53</v>
      </c>
      <c r="B142" s="19" t="s">
        <v>272</v>
      </c>
      <c r="C142" s="20">
        <v>64155000</v>
      </c>
      <c r="D142" s="20">
        <v>22491130.59</v>
      </c>
    </row>
    <row r="143" spans="1:4" ht="50.25" customHeight="1">
      <c r="A143" s="18" t="s">
        <v>54</v>
      </c>
      <c r="B143" s="19" t="s">
        <v>273</v>
      </c>
      <c r="C143" s="20">
        <v>35397500</v>
      </c>
      <c r="D143" s="20">
        <v>20574548</v>
      </c>
    </row>
    <row r="144" spans="1:4" ht="67.5" customHeight="1">
      <c r="A144" s="18" t="s">
        <v>55</v>
      </c>
      <c r="B144" s="19" t="s">
        <v>274</v>
      </c>
      <c r="C144" s="20">
        <v>1500000</v>
      </c>
      <c r="D144" s="20">
        <v>0</v>
      </c>
    </row>
    <row r="145" spans="1:4" s="16" customFormat="1" ht="66.75" customHeight="1">
      <c r="A145" s="18" t="s">
        <v>56</v>
      </c>
      <c r="B145" s="19" t="s">
        <v>57</v>
      </c>
      <c r="C145" s="20">
        <v>7953000</v>
      </c>
      <c r="D145" s="20">
        <v>5861796.13</v>
      </c>
    </row>
    <row r="146" spans="1:4" s="16" customFormat="1" ht="35.25" customHeight="1">
      <c r="A146" s="21" t="s">
        <v>58</v>
      </c>
      <c r="B146" s="26" t="s">
        <v>275</v>
      </c>
      <c r="C146" s="27">
        <f>SUM(C148:C149,C147)</f>
        <v>12300000</v>
      </c>
      <c r="D146" s="27">
        <f>SUM(D148:D149)</f>
        <v>7081827</v>
      </c>
    </row>
    <row r="147" spans="1:4" s="16" customFormat="1" ht="35.25" customHeight="1">
      <c r="A147" s="18" t="s">
        <v>469</v>
      </c>
      <c r="B147" s="19" t="s">
        <v>468</v>
      </c>
      <c r="C147" s="20">
        <v>1700000</v>
      </c>
      <c r="D147" s="20">
        <v>0</v>
      </c>
    </row>
    <row r="148" spans="1:4" ht="96" customHeight="1">
      <c r="A148" s="18" t="s">
        <v>59</v>
      </c>
      <c r="B148" s="19" t="s">
        <v>276</v>
      </c>
      <c r="C148" s="20">
        <v>10000000</v>
      </c>
      <c r="D148" s="20">
        <v>7081827</v>
      </c>
    </row>
    <row r="149" spans="1:4" ht="37.5" customHeight="1">
      <c r="A149" s="18" t="s">
        <v>60</v>
      </c>
      <c r="B149" s="19" t="s">
        <v>277</v>
      </c>
      <c r="C149" s="20">
        <v>600000</v>
      </c>
      <c r="D149" s="20">
        <v>0</v>
      </c>
    </row>
    <row r="150" spans="1:4" s="16" customFormat="1" ht="34.5" customHeight="1">
      <c r="A150" s="21" t="s">
        <v>61</v>
      </c>
      <c r="B150" s="26" t="s">
        <v>278</v>
      </c>
      <c r="C150" s="27">
        <f>SUM(C151:C153)</f>
        <v>35577992.95</v>
      </c>
      <c r="D150" s="27">
        <f>SUM(D151:D153)</f>
        <v>19665938.95</v>
      </c>
    </row>
    <row r="151" spans="1:4" s="16" customFormat="1" ht="35.25" customHeight="1">
      <c r="A151" s="18" t="s">
        <v>62</v>
      </c>
      <c r="B151" s="19" t="s">
        <v>279</v>
      </c>
      <c r="C151" s="20">
        <v>24000000</v>
      </c>
      <c r="D151" s="20">
        <v>16470207</v>
      </c>
    </row>
    <row r="152" spans="1:4" ht="34.5" customHeight="1">
      <c r="A152" s="18" t="s">
        <v>63</v>
      </c>
      <c r="B152" s="19" t="s">
        <v>280</v>
      </c>
      <c r="C152" s="20">
        <v>5694000</v>
      </c>
      <c r="D152" s="20">
        <v>311739</v>
      </c>
    </row>
    <row r="153" spans="1:4" ht="51" customHeight="1">
      <c r="A153" s="18" t="s">
        <v>64</v>
      </c>
      <c r="B153" s="19" t="s">
        <v>65</v>
      </c>
      <c r="C153" s="20">
        <v>5883992.95</v>
      </c>
      <c r="D153" s="20">
        <v>2883992.95</v>
      </c>
    </row>
    <row r="154" spans="1:4" s="16" customFormat="1" ht="33.75" customHeight="1">
      <c r="A154" s="21" t="s">
        <v>66</v>
      </c>
      <c r="B154" s="26" t="s">
        <v>281</v>
      </c>
      <c r="C154" s="27">
        <v>27000000</v>
      </c>
      <c r="D154" s="27">
        <f>SUM(D155:D156)</f>
        <v>19521865.28</v>
      </c>
    </row>
    <row r="155" spans="1:4" ht="35.25" customHeight="1">
      <c r="A155" s="18" t="s">
        <v>67</v>
      </c>
      <c r="B155" s="19" t="s">
        <v>282</v>
      </c>
      <c r="C155" s="20">
        <v>26600000</v>
      </c>
      <c r="D155" s="20">
        <v>19221865.28</v>
      </c>
    </row>
    <row r="156" spans="1:4" ht="33" customHeight="1">
      <c r="A156" s="18" t="s">
        <v>68</v>
      </c>
      <c r="B156" s="19" t="s">
        <v>283</v>
      </c>
      <c r="C156" s="20">
        <v>400000</v>
      </c>
      <c r="D156" s="20">
        <v>300000</v>
      </c>
    </row>
    <row r="157" spans="1:4" ht="18.75" customHeight="1">
      <c r="A157" s="21" t="s">
        <v>69</v>
      </c>
      <c r="B157" s="26" t="s">
        <v>284</v>
      </c>
      <c r="C157" s="27">
        <f>SUM(C158:C160)</f>
        <v>20000000</v>
      </c>
      <c r="D157" s="27">
        <f>SUM(D158:D160)</f>
        <v>13289025.620000001</v>
      </c>
    </row>
    <row r="158" spans="1:4" ht="19.5" customHeight="1">
      <c r="A158" s="18" t="s">
        <v>70</v>
      </c>
      <c r="B158" s="19" t="s">
        <v>285</v>
      </c>
      <c r="C158" s="20">
        <v>15677887.1</v>
      </c>
      <c r="D158" s="20">
        <v>10547619.9</v>
      </c>
    </row>
    <row r="159" spans="1:4" ht="33" customHeight="1">
      <c r="A159" s="18" t="s">
        <v>71</v>
      </c>
      <c r="B159" s="19" t="s">
        <v>286</v>
      </c>
      <c r="C159" s="20">
        <v>2366762.9</v>
      </c>
      <c r="D159" s="20">
        <v>1463518.07</v>
      </c>
    </row>
    <row r="160" spans="1:4" s="16" customFormat="1" ht="34.5" customHeight="1">
      <c r="A160" s="18" t="s">
        <v>72</v>
      </c>
      <c r="B160" s="19" t="s">
        <v>287</v>
      </c>
      <c r="C160" s="20">
        <v>1955350</v>
      </c>
      <c r="D160" s="20">
        <v>1277887.65</v>
      </c>
    </row>
    <row r="161" spans="1:4" s="16" customFormat="1" ht="49.5" customHeight="1">
      <c r="A161" s="21" t="s">
        <v>73</v>
      </c>
      <c r="B161" s="26" t="s">
        <v>288</v>
      </c>
      <c r="C161" s="27">
        <f>SUM(C162:C165)</f>
        <v>92241400</v>
      </c>
      <c r="D161" s="27">
        <f>SUM(D162:D165)</f>
        <v>39703050.61</v>
      </c>
    </row>
    <row r="162" spans="1:4" ht="53.25" customHeight="1">
      <c r="A162" s="18" t="s">
        <v>74</v>
      </c>
      <c r="B162" s="19" t="s">
        <v>289</v>
      </c>
      <c r="C162" s="20">
        <v>2000000</v>
      </c>
      <c r="D162" s="20">
        <v>0</v>
      </c>
    </row>
    <row r="163" spans="1:4" ht="36" customHeight="1">
      <c r="A163" s="18" t="s">
        <v>75</v>
      </c>
      <c r="B163" s="19" t="s">
        <v>290</v>
      </c>
      <c r="C163" s="20">
        <v>26952000</v>
      </c>
      <c r="D163" s="20">
        <v>4568689.61</v>
      </c>
    </row>
    <row r="164" spans="1:4" ht="87.75" customHeight="1">
      <c r="A164" s="18" t="s">
        <v>76</v>
      </c>
      <c r="B164" s="19" t="s">
        <v>77</v>
      </c>
      <c r="C164" s="20">
        <v>14354000</v>
      </c>
      <c r="D164" s="20">
        <v>0</v>
      </c>
    </row>
    <row r="165" spans="1:4" ht="82.5" customHeight="1">
      <c r="A165" s="18" t="s">
        <v>78</v>
      </c>
      <c r="B165" s="19" t="s">
        <v>291</v>
      </c>
      <c r="C165" s="20">
        <v>48935400</v>
      </c>
      <c r="D165" s="20">
        <v>35134361</v>
      </c>
    </row>
    <row r="166" spans="1:4" s="16" customFormat="1" ht="51" customHeight="1">
      <c r="A166" s="21" t="s">
        <v>79</v>
      </c>
      <c r="B166" s="26" t="s">
        <v>292</v>
      </c>
      <c r="C166" s="27">
        <f>SUM(C167,C170)</f>
        <v>25135000</v>
      </c>
      <c r="D166" s="27">
        <f>SUM(D167,D170)</f>
        <v>12923270.520000001</v>
      </c>
    </row>
    <row r="167" spans="1:4" s="16" customFormat="1" ht="36" customHeight="1">
      <c r="A167" s="21" t="s">
        <v>80</v>
      </c>
      <c r="B167" s="26" t="s">
        <v>293</v>
      </c>
      <c r="C167" s="27">
        <f>SUM(C168:C169)</f>
        <v>21850000</v>
      </c>
      <c r="D167" s="27">
        <f>SUM(D168:D169)</f>
        <v>12779260.81</v>
      </c>
    </row>
    <row r="168" spans="1:4" ht="69" customHeight="1">
      <c r="A168" s="18" t="s">
        <v>81</v>
      </c>
      <c r="B168" s="19" t="s">
        <v>294</v>
      </c>
      <c r="C168" s="20">
        <v>20555000</v>
      </c>
      <c r="D168" s="20">
        <v>12106978.88</v>
      </c>
    </row>
    <row r="169" spans="1:4" ht="35.25" customHeight="1">
      <c r="A169" s="18" t="s">
        <v>82</v>
      </c>
      <c r="B169" s="19" t="s">
        <v>295</v>
      </c>
      <c r="C169" s="20">
        <v>1295000</v>
      </c>
      <c r="D169" s="20">
        <v>672281.93</v>
      </c>
    </row>
    <row r="170" spans="1:4" s="16" customFormat="1" ht="51" customHeight="1">
      <c r="A170" s="21" t="s">
        <v>83</v>
      </c>
      <c r="B170" s="26" t="s">
        <v>296</v>
      </c>
      <c r="C170" s="27">
        <f>SUM(C171:C175)</f>
        <v>3285000</v>
      </c>
      <c r="D170" s="27">
        <f>SUM(D171:D175)</f>
        <v>144009.71</v>
      </c>
    </row>
    <row r="171" spans="1:4" s="16" customFormat="1" ht="49.5" customHeight="1">
      <c r="A171" s="18" t="s">
        <v>84</v>
      </c>
      <c r="B171" s="19" t="s">
        <v>297</v>
      </c>
      <c r="C171" s="20">
        <v>800000</v>
      </c>
      <c r="D171" s="20">
        <v>0</v>
      </c>
    </row>
    <row r="172" spans="1:4" ht="34.5" customHeight="1">
      <c r="A172" s="18" t="s">
        <v>85</v>
      </c>
      <c r="B172" s="19" t="s">
        <v>298</v>
      </c>
      <c r="C172" s="20">
        <v>1135000</v>
      </c>
      <c r="D172" s="20">
        <v>34358.71</v>
      </c>
    </row>
    <row r="173" spans="1:4" ht="36" customHeight="1">
      <c r="A173" s="18" t="s">
        <v>86</v>
      </c>
      <c r="B173" s="19" t="s">
        <v>299</v>
      </c>
      <c r="C173" s="20">
        <v>750000</v>
      </c>
      <c r="D173" s="20">
        <v>0</v>
      </c>
    </row>
    <row r="174" spans="1:4" ht="36" customHeight="1">
      <c r="A174" s="18" t="s">
        <v>87</v>
      </c>
      <c r="B174" s="19" t="s">
        <v>300</v>
      </c>
      <c r="C174" s="20">
        <v>150000</v>
      </c>
      <c r="D174" s="20">
        <v>109651</v>
      </c>
    </row>
    <row r="175" spans="1:4" s="16" customFormat="1" ht="53.25" customHeight="1">
      <c r="A175" s="18" t="s">
        <v>88</v>
      </c>
      <c r="B175" s="19" t="s">
        <v>301</v>
      </c>
      <c r="C175" s="20">
        <v>450000</v>
      </c>
      <c r="D175" s="20">
        <v>0</v>
      </c>
    </row>
    <row r="176" spans="1:4" s="16" customFormat="1" ht="49.5" customHeight="1">
      <c r="A176" s="21" t="s">
        <v>89</v>
      </c>
      <c r="B176" s="26" t="s">
        <v>302</v>
      </c>
      <c r="C176" s="27">
        <f>SUM(C177,C182)</f>
        <v>6000000</v>
      </c>
      <c r="D176" s="27">
        <f>SUM(D177,D182)</f>
        <v>1850000</v>
      </c>
    </row>
    <row r="177" spans="1:4" s="16" customFormat="1" ht="47.25">
      <c r="A177" s="21" t="s">
        <v>90</v>
      </c>
      <c r="B177" s="26" t="s">
        <v>303</v>
      </c>
      <c r="C177" s="27">
        <f>SUM(C178:C181)</f>
        <v>2000000</v>
      </c>
      <c r="D177" s="27">
        <v>0</v>
      </c>
    </row>
    <row r="178" spans="1:4" ht="84" customHeight="1">
      <c r="A178" s="18" t="s">
        <v>91</v>
      </c>
      <c r="B178" s="19" t="s">
        <v>304</v>
      </c>
      <c r="C178" s="20">
        <v>400000</v>
      </c>
      <c r="D178" s="20">
        <v>0</v>
      </c>
    </row>
    <row r="179" spans="1:4" ht="41.25" customHeight="1">
      <c r="A179" s="18" t="s">
        <v>92</v>
      </c>
      <c r="B179" s="19" t="s">
        <v>305</v>
      </c>
      <c r="C179" s="20">
        <v>800000</v>
      </c>
      <c r="D179" s="20">
        <v>0</v>
      </c>
    </row>
    <row r="180" spans="1:4" s="16" customFormat="1" ht="82.5" customHeight="1">
      <c r="A180" s="18" t="s">
        <v>93</v>
      </c>
      <c r="B180" s="19" t="s">
        <v>306</v>
      </c>
      <c r="C180" s="20">
        <v>600000</v>
      </c>
      <c r="D180" s="20">
        <v>0</v>
      </c>
    </row>
    <row r="181" spans="1:4" s="16" customFormat="1" ht="53.25" customHeight="1">
      <c r="A181" s="18" t="s">
        <v>94</v>
      </c>
      <c r="B181" s="19" t="s">
        <v>307</v>
      </c>
      <c r="C181" s="20">
        <v>200000</v>
      </c>
      <c r="D181" s="20">
        <v>0</v>
      </c>
    </row>
    <row r="182" spans="1:4" s="16" customFormat="1" ht="35.25" customHeight="1">
      <c r="A182" s="21" t="s">
        <v>95</v>
      </c>
      <c r="B182" s="26" t="s">
        <v>308</v>
      </c>
      <c r="C182" s="27">
        <f>SUM(C183:C186)</f>
        <v>4000000</v>
      </c>
      <c r="D182" s="27">
        <f>SUM(D183:D186)</f>
        <v>1850000</v>
      </c>
    </row>
    <row r="183" spans="1:4" ht="50.25" customHeight="1">
      <c r="A183" s="18" t="s">
        <v>96</v>
      </c>
      <c r="B183" s="19" t="s">
        <v>309</v>
      </c>
      <c r="C183" s="20">
        <v>950000</v>
      </c>
      <c r="D183" s="20">
        <v>0</v>
      </c>
    </row>
    <row r="184" spans="1:4" ht="50.25" customHeight="1">
      <c r="A184" s="18" t="s">
        <v>97</v>
      </c>
      <c r="B184" s="19" t="s">
        <v>310</v>
      </c>
      <c r="C184" s="20">
        <v>900000</v>
      </c>
      <c r="D184" s="20">
        <v>0</v>
      </c>
    </row>
    <row r="185" spans="1:4" ht="35.25" customHeight="1">
      <c r="A185" s="18" t="s">
        <v>98</v>
      </c>
      <c r="B185" s="19" t="s">
        <v>311</v>
      </c>
      <c r="C185" s="20">
        <v>1150000</v>
      </c>
      <c r="D185" s="20">
        <v>850000</v>
      </c>
    </row>
    <row r="186" spans="1:4" ht="35.25" customHeight="1">
      <c r="A186" s="18" t="s">
        <v>453</v>
      </c>
      <c r="B186" s="19" t="s">
        <v>452</v>
      </c>
      <c r="C186" s="20">
        <v>1000000</v>
      </c>
      <c r="D186" s="20">
        <v>1000000</v>
      </c>
    </row>
    <row r="187" spans="1:4" s="16" customFormat="1" ht="51.75" customHeight="1">
      <c r="A187" s="21" t="s">
        <v>99</v>
      </c>
      <c r="B187" s="26" t="s">
        <v>312</v>
      </c>
      <c r="C187" s="27">
        <f>SUM(C188,C192)</f>
        <v>31384671.34</v>
      </c>
      <c r="D187" s="27">
        <f>SUM(D188,D192)</f>
        <v>21052209.16</v>
      </c>
    </row>
    <row r="188" spans="1:4" s="16" customFormat="1" ht="34.5" customHeight="1">
      <c r="A188" s="21" t="s">
        <v>100</v>
      </c>
      <c r="B188" s="26" t="s">
        <v>313</v>
      </c>
      <c r="C188" s="27">
        <f>SUM(C189:C191)</f>
        <v>3134671.34</v>
      </c>
      <c r="D188" s="27">
        <f>SUM(D189:D191)</f>
        <v>589022.1599999999</v>
      </c>
    </row>
    <row r="189" spans="1:4" ht="49.5" customHeight="1">
      <c r="A189" s="18" t="s">
        <v>101</v>
      </c>
      <c r="B189" s="19" t="s">
        <v>314</v>
      </c>
      <c r="C189" s="20">
        <v>1380000</v>
      </c>
      <c r="D189" s="20">
        <v>343269.72</v>
      </c>
    </row>
    <row r="190" spans="1:4" ht="51" customHeight="1">
      <c r="A190" s="18" t="s">
        <v>102</v>
      </c>
      <c r="B190" s="19" t="s">
        <v>315</v>
      </c>
      <c r="C190" s="20">
        <v>510000</v>
      </c>
      <c r="D190" s="20">
        <v>25735</v>
      </c>
    </row>
    <row r="191" spans="1:4" s="16" customFormat="1" ht="33.75" customHeight="1">
      <c r="A191" s="18" t="s">
        <v>103</v>
      </c>
      <c r="B191" s="19" t="s">
        <v>316</v>
      </c>
      <c r="C191" s="20">
        <v>1244671.34</v>
      </c>
      <c r="D191" s="20">
        <v>220017.44</v>
      </c>
    </row>
    <row r="192" spans="1:4" s="16" customFormat="1" ht="55.5" customHeight="1">
      <c r="A192" s="21" t="s">
        <v>104</v>
      </c>
      <c r="B192" s="26" t="s">
        <v>317</v>
      </c>
      <c r="C192" s="27">
        <f>SUM(C193:C194)</f>
        <v>28250000</v>
      </c>
      <c r="D192" s="27">
        <f>SUM(D193:D194)</f>
        <v>20463187</v>
      </c>
    </row>
    <row r="193" spans="1:4" ht="67.5" customHeight="1">
      <c r="A193" s="18" t="s">
        <v>105</v>
      </c>
      <c r="B193" s="19" t="s">
        <v>318</v>
      </c>
      <c r="C193" s="20">
        <v>27750000</v>
      </c>
      <c r="D193" s="20">
        <v>20292134.34</v>
      </c>
    </row>
    <row r="194" spans="1:4" s="16" customFormat="1" ht="69" customHeight="1">
      <c r="A194" s="18" t="s">
        <v>106</v>
      </c>
      <c r="B194" s="19" t="s">
        <v>107</v>
      </c>
      <c r="C194" s="20">
        <v>500000</v>
      </c>
      <c r="D194" s="20">
        <v>171052.66</v>
      </c>
    </row>
    <row r="195" spans="1:4" s="16" customFormat="1" ht="48" customHeight="1">
      <c r="A195" s="21" t="s">
        <v>108</v>
      </c>
      <c r="B195" s="26" t="s">
        <v>319</v>
      </c>
      <c r="C195" s="27">
        <f>C196</f>
        <v>29600000</v>
      </c>
      <c r="D195" s="27">
        <v>0</v>
      </c>
    </row>
    <row r="196" spans="1:4" ht="42.75" customHeight="1">
      <c r="A196" s="18" t="s">
        <v>109</v>
      </c>
      <c r="B196" s="19" t="s">
        <v>320</v>
      </c>
      <c r="C196" s="20">
        <v>29600000</v>
      </c>
      <c r="D196" s="20">
        <v>0</v>
      </c>
    </row>
    <row r="197" spans="1:4" s="16" customFormat="1" ht="18" customHeight="1">
      <c r="A197" s="21" t="s">
        <v>110</v>
      </c>
      <c r="B197" s="26" t="s">
        <v>321</v>
      </c>
      <c r="C197" s="27">
        <f>SUM(C198,C209,C212,C226,C229,C231)</f>
        <v>546084257.85</v>
      </c>
      <c r="D197" s="27">
        <f>SUM(D198,D209,D212,D226,D229,D231)</f>
        <v>299388366.68</v>
      </c>
    </row>
    <row r="198" spans="1:4" s="16" customFormat="1" ht="45.75" customHeight="1">
      <c r="A198" s="21" t="s">
        <v>111</v>
      </c>
      <c r="B198" s="26" t="s">
        <v>322</v>
      </c>
      <c r="C198" s="27">
        <f>SUM(C199:C208)</f>
        <v>199232450</v>
      </c>
      <c r="D198" s="27">
        <f>SUM(D199:D208)</f>
        <v>136548513.84</v>
      </c>
    </row>
    <row r="199" spans="1:4" ht="47.25">
      <c r="A199" s="18" t="s">
        <v>112</v>
      </c>
      <c r="B199" s="19" t="s">
        <v>323</v>
      </c>
      <c r="C199" s="20">
        <v>401650</v>
      </c>
      <c r="D199" s="20">
        <v>0</v>
      </c>
    </row>
    <row r="200" spans="1:4" ht="31.5">
      <c r="A200" s="18" t="s">
        <v>113</v>
      </c>
      <c r="B200" s="19" t="s">
        <v>324</v>
      </c>
      <c r="C200" s="20">
        <v>303240</v>
      </c>
      <c r="D200" s="20">
        <v>36844.94</v>
      </c>
    </row>
    <row r="201" spans="1:4" ht="51" customHeight="1">
      <c r="A201" s="18" t="s">
        <v>26</v>
      </c>
      <c r="B201" s="19" t="s">
        <v>325</v>
      </c>
      <c r="C201" s="20">
        <v>4102414</v>
      </c>
      <c r="D201" s="20">
        <v>2454481.97</v>
      </c>
    </row>
    <row r="202" spans="1:4" ht="38.25" customHeight="1">
      <c r="A202" s="18" t="s">
        <v>114</v>
      </c>
      <c r="B202" s="19" t="s">
        <v>326</v>
      </c>
      <c r="C202" s="20">
        <v>24650000</v>
      </c>
      <c r="D202" s="20">
        <v>15366258.02</v>
      </c>
    </row>
    <row r="203" spans="1:4" ht="47.25">
      <c r="A203" s="18" t="s">
        <v>115</v>
      </c>
      <c r="B203" s="19" t="s">
        <v>327</v>
      </c>
      <c r="C203" s="20">
        <v>8895000</v>
      </c>
      <c r="D203" s="20">
        <v>6675625.79</v>
      </c>
    </row>
    <row r="204" spans="1:4" ht="50.25" customHeight="1">
      <c r="A204" s="18" t="s">
        <v>116</v>
      </c>
      <c r="B204" s="19" t="s">
        <v>328</v>
      </c>
      <c r="C204" s="20">
        <v>130641312</v>
      </c>
      <c r="D204" s="20">
        <v>93825235.16</v>
      </c>
    </row>
    <row r="205" spans="1:4" ht="34.5" customHeight="1">
      <c r="A205" s="18" t="s">
        <v>117</v>
      </c>
      <c r="B205" s="19" t="s">
        <v>329</v>
      </c>
      <c r="C205" s="20">
        <v>25624000</v>
      </c>
      <c r="D205" s="20">
        <v>15084915.12</v>
      </c>
    </row>
    <row r="206" spans="1:4" ht="47.25" customHeight="1">
      <c r="A206" s="18" t="s">
        <v>454</v>
      </c>
      <c r="B206" s="19" t="s">
        <v>455</v>
      </c>
      <c r="C206" s="20">
        <v>818225</v>
      </c>
      <c r="D206" s="20">
        <v>0</v>
      </c>
    </row>
    <row r="207" spans="1:4" s="16" customFormat="1" ht="33" customHeight="1">
      <c r="A207" s="18" t="s">
        <v>118</v>
      </c>
      <c r="B207" s="19" t="s">
        <v>330</v>
      </c>
      <c r="C207" s="20">
        <v>3746609</v>
      </c>
      <c r="D207" s="20">
        <v>3105152.84</v>
      </c>
    </row>
    <row r="208" spans="1:4" ht="68.25" customHeight="1">
      <c r="A208" s="18" t="s">
        <v>119</v>
      </c>
      <c r="B208" s="19" t="s">
        <v>120</v>
      </c>
      <c r="C208" s="20">
        <v>50000</v>
      </c>
      <c r="D208" s="20">
        <v>0</v>
      </c>
    </row>
    <row r="209" spans="1:4" s="16" customFormat="1" ht="20.25" customHeight="1">
      <c r="A209" s="21" t="s">
        <v>121</v>
      </c>
      <c r="B209" s="26" t="s">
        <v>331</v>
      </c>
      <c r="C209" s="27">
        <f>SUM(C210:C211)</f>
        <v>9644000</v>
      </c>
      <c r="D209" s="27">
        <v>0</v>
      </c>
    </row>
    <row r="210" spans="1:4" ht="29.25" customHeight="1">
      <c r="A210" s="18" t="s">
        <v>122</v>
      </c>
      <c r="B210" s="19" t="s">
        <v>332</v>
      </c>
      <c r="C210" s="20">
        <v>6844000</v>
      </c>
      <c r="D210" s="20">
        <v>0</v>
      </c>
    </row>
    <row r="211" spans="1:4" ht="58.5" customHeight="1">
      <c r="A211" s="18" t="s">
        <v>123</v>
      </c>
      <c r="B211" s="19" t="s">
        <v>333</v>
      </c>
      <c r="C211" s="20">
        <v>2800000</v>
      </c>
      <c r="D211" s="20">
        <v>0</v>
      </c>
    </row>
    <row r="212" spans="1:4" s="16" customFormat="1" ht="51" customHeight="1">
      <c r="A212" s="21" t="s">
        <v>124</v>
      </c>
      <c r="B212" s="26" t="s">
        <v>334</v>
      </c>
      <c r="C212" s="27">
        <f>SUM(C213:C225)</f>
        <v>185294358</v>
      </c>
      <c r="D212" s="27">
        <f>SUM(D213:D225)</f>
        <v>109974761.4</v>
      </c>
    </row>
    <row r="213" spans="1:4" ht="64.5" customHeight="1">
      <c r="A213" s="18" t="s">
        <v>125</v>
      </c>
      <c r="B213" s="19" t="s">
        <v>335</v>
      </c>
      <c r="C213" s="20">
        <v>500000</v>
      </c>
      <c r="D213" s="20">
        <v>180500</v>
      </c>
    </row>
    <row r="214" spans="1:4" ht="33" customHeight="1">
      <c r="A214" s="18" t="s">
        <v>126</v>
      </c>
      <c r="B214" s="19" t="s">
        <v>336</v>
      </c>
      <c r="C214" s="20">
        <v>9450000</v>
      </c>
      <c r="D214" s="20">
        <v>4785201.91</v>
      </c>
    </row>
    <row r="215" spans="1:4" ht="18" customHeight="1">
      <c r="A215" s="18" t="s">
        <v>127</v>
      </c>
      <c r="B215" s="19" t="s">
        <v>337</v>
      </c>
      <c r="C215" s="20">
        <v>14000000</v>
      </c>
      <c r="D215" s="20">
        <v>3487295.49</v>
      </c>
    </row>
    <row r="216" spans="1:4" ht="84" customHeight="1">
      <c r="A216" s="18" t="s">
        <v>128</v>
      </c>
      <c r="B216" s="19" t="s">
        <v>338</v>
      </c>
      <c r="C216" s="20">
        <v>67195000</v>
      </c>
      <c r="D216" s="20">
        <v>50396340</v>
      </c>
    </row>
    <row r="217" spans="1:4" ht="33" customHeight="1">
      <c r="A217" s="18" t="s">
        <v>129</v>
      </c>
      <c r="B217" s="19" t="s">
        <v>339</v>
      </c>
      <c r="C217" s="20">
        <v>5176000</v>
      </c>
      <c r="D217" s="20">
        <v>5176000</v>
      </c>
    </row>
    <row r="218" spans="1:4" ht="18" customHeight="1">
      <c r="A218" s="18" t="s">
        <v>130</v>
      </c>
      <c r="B218" s="19" t="s">
        <v>340</v>
      </c>
      <c r="C218" s="20">
        <v>3000000</v>
      </c>
      <c r="D218" s="20">
        <v>0</v>
      </c>
    </row>
    <row r="219" spans="1:4" ht="31.5">
      <c r="A219" s="18" t="s">
        <v>131</v>
      </c>
      <c r="B219" s="19" t="s">
        <v>341</v>
      </c>
      <c r="C219" s="20">
        <v>66073000</v>
      </c>
      <c r="D219" s="20">
        <v>45739664</v>
      </c>
    </row>
    <row r="220" spans="1:4" ht="53.25" customHeight="1">
      <c r="A220" s="18" t="s">
        <v>132</v>
      </c>
      <c r="B220" s="19" t="s">
        <v>342</v>
      </c>
      <c r="C220" s="20">
        <v>150000</v>
      </c>
      <c r="D220" s="20">
        <v>0</v>
      </c>
    </row>
    <row r="221" spans="1:4" ht="37.5" customHeight="1">
      <c r="A221" s="18" t="s">
        <v>133</v>
      </c>
      <c r="B221" s="19" t="s">
        <v>343</v>
      </c>
      <c r="C221" s="20">
        <v>700000</v>
      </c>
      <c r="D221" s="20">
        <v>0</v>
      </c>
    </row>
    <row r="222" spans="1:4" ht="68.25" customHeight="1">
      <c r="A222" s="18" t="s">
        <v>134</v>
      </c>
      <c r="B222" s="19" t="s">
        <v>344</v>
      </c>
      <c r="C222" s="20">
        <v>2000000</v>
      </c>
      <c r="D222" s="20">
        <v>0</v>
      </c>
    </row>
    <row r="223" spans="1:4" ht="82.5" customHeight="1">
      <c r="A223" s="18" t="s">
        <v>135</v>
      </c>
      <c r="B223" s="19" t="s">
        <v>345</v>
      </c>
      <c r="C223" s="20">
        <v>460000</v>
      </c>
      <c r="D223" s="20">
        <v>209760</v>
      </c>
    </row>
    <row r="224" spans="1:4" ht="50.25" customHeight="1">
      <c r="A224" s="18" t="s">
        <v>136</v>
      </c>
      <c r="B224" s="19" t="s">
        <v>137</v>
      </c>
      <c r="C224" s="20">
        <v>100000</v>
      </c>
      <c r="D224" s="20">
        <v>0</v>
      </c>
    </row>
    <row r="225" spans="1:4" ht="83.25" customHeight="1">
      <c r="A225" s="18" t="s">
        <v>457</v>
      </c>
      <c r="B225" s="19" t="s">
        <v>456</v>
      </c>
      <c r="C225" s="20">
        <v>16490358</v>
      </c>
      <c r="D225" s="20">
        <v>0</v>
      </c>
    </row>
    <row r="226" spans="1:4" s="16" customFormat="1" ht="51" customHeight="1">
      <c r="A226" s="21" t="s">
        <v>138</v>
      </c>
      <c r="B226" s="26" t="s">
        <v>346</v>
      </c>
      <c r="C226" s="27">
        <f>SUM(C227:C228)</f>
        <v>36245523.89</v>
      </c>
      <c r="D226" s="27">
        <f>SUM(D227:D228)</f>
        <v>0</v>
      </c>
    </row>
    <row r="227" spans="1:4" ht="63" customHeight="1">
      <c r="A227" s="18" t="s">
        <v>139</v>
      </c>
      <c r="B227" s="19" t="s">
        <v>347</v>
      </c>
      <c r="C227" s="20">
        <v>270</v>
      </c>
      <c r="D227" s="20">
        <v>0</v>
      </c>
    </row>
    <row r="228" spans="1:4" ht="51" customHeight="1">
      <c r="A228" s="18" t="s">
        <v>140</v>
      </c>
      <c r="B228" s="19" t="s">
        <v>141</v>
      </c>
      <c r="C228" s="20">
        <v>36245253.89</v>
      </c>
      <c r="D228" s="20">
        <v>0</v>
      </c>
    </row>
    <row r="229" spans="1:4" ht="51" customHeight="1">
      <c r="A229" s="21" t="s">
        <v>460</v>
      </c>
      <c r="B229" s="26" t="s">
        <v>459</v>
      </c>
      <c r="C229" s="27">
        <f>C230</f>
        <v>48925969.3</v>
      </c>
      <c r="D229" s="27">
        <f>D230</f>
        <v>12626266.58</v>
      </c>
    </row>
    <row r="230" spans="1:4" ht="34.5" customHeight="1">
      <c r="A230" s="18" t="s">
        <v>461</v>
      </c>
      <c r="B230" s="19" t="s">
        <v>458</v>
      </c>
      <c r="C230" s="20">
        <v>48925969.3</v>
      </c>
      <c r="D230" s="20">
        <v>12626266.58</v>
      </c>
    </row>
    <row r="231" spans="1:4" s="16" customFormat="1" ht="17.25" customHeight="1">
      <c r="A231" s="21" t="s">
        <v>142</v>
      </c>
      <c r="B231" s="26" t="s">
        <v>348</v>
      </c>
      <c r="C231" s="27">
        <f>SUM(C232:C238)</f>
        <v>66741956.66</v>
      </c>
      <c r="D231" s="27">
        <f>SUM(D232:D238)</f>
        <v>40238824.86</v>
      </c>
    </row>
    <row r="232" spans="1:4" ht="67.5" customHeight="1">
      <c r="A232" s="18" t="s">
        <v>143</v>
      </c>
      <c r="B232" s="19" t="s">
        <v>349</v>
      </c>
      <c r="C232" s="20">
        <v>7700000</v>
      </c>
      <c r="D232" s="20">
        <v>4065367.18</v>
      </c>
    </row>
    <row r="233" spans="1:4" ht="51" customHeight="1">
      <c r="A233" s="18" t="s">
        <v>144</v>
      </c>
      <c r="B233" s="19" t="s">
        <v>350</v>
      </c>
      <c r="C233" s="20">
        <v>43000000</v>
      </c>
      <c r="D233" s="20">
        <v>28643445.07</v>
      </c>
    </row>
    <row r="234" spans="1:4" ht="51" customHeight="1">
      <c r="A234" s="18" t="s">
        <v>145</v>
      </c>
      <c r="B234" s="19" t="s">
        <v>351</v>
      </c>
      <c r="C234" s="20">
        <v>9000000</v>
      </c>
      <c r="D234" s="20">
        <v>6596786.06</v>
      </c>
    </row>
    <row r="235" spans="1:4" ht="81.75" customHeight="1">
      <c r="A235" s="18" t="s">
        <v>146</v>
      </c>
      <c r="B235" s="19" t="s">
        <v>352</v>
      </c>
      <c r="C235" s="20">
        <v>500000</v>
      </c>
      <c r="D235" s="20">
        <v>0</v>
      </c>
    </row>
    <row r="236" spans="1:4" ht="31.5" customHeight="1">
      <c r="A236" s="18" t="s">
        <v>147</v>
      </c>
      <c r="B236" s="19" t="s">
        <v>353</v>
      </c>
      <c r="C236" s="20">
        <v>400000</v>
      </c>
      <c r="D236" s="20">
        <v>101740</v>
      </c>
    </row>
    <row r="237" spans="1:4" ht="19.5" customHeight="1">
      <c r="A237" s="18" t="s">
        <v>148</v>
      </c>
      <c r="B237" s="19" t="s">
        <v>354</v>
      </c>
      <c r="C237" s="20">
        <v>356000</v>
      </c>
      <c r="D237" s="20">
        <v>356000</v>
      </c>
    </row>
    <row r="238" spans="1:4" ht="18.75" customHeight="1">
      <c r="A238" s="18" t="s">
        <v>149</v>
      </c>
      <c r="B238" s="19" t="s">
        <v>355</v>
      </c>
      <c r="C238" s="20">
        <v>5785956.66</v>
      </c>
      <c r="D238" s="20">
        <v>475486.55</v>
      </c>
    </row>
    <row r="239" spans="1:4" s="16" customFormat="1" ht="15.75">
      <c r="A239" s="28" t="s">
        <v>153</v>
      </c>
      <c r="B239" s="29"/>
      <c r="C239" s="27">
        <f>SUM(C7,C43,C63,C66,C75,C118,C128,C135,C139,C161,C166,C176,C187,C195,C197)</f>
        <v>3930213701.69</v>
      </c>
      <c r="D239" s="27">
        <f>SUM(D7,D43,D63,D66,D75,D118,D128,D135,D139,D161,D166,D176,D187,D195,D197)</f>
        <v>2401975527.3599997</v>
      </c>
    </row>
  </sheetData>
  <sheetProtection/>
  <mergeCells count="5">
    <mergeCell ref="A239:B239"/>
    <mergeCell ref="E1:H1"/>
    <mergeCell ref="B1:D1"/>
    <mergeCell ref="A3:D3"/>
    <mergeCell ref="A4:D4"/>
  </mergeCells>
  <printOptions/>
  <pageMargins left="0.9448818897637796" right="0.31496062992125984" top="0.5905511811023623" bottom="0.5118110236220472" header="0.15748031496062992" footer="0.1968503937007874"/>
  <pageSetup firstPageNumber="19" useFirstPageNumber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User4</cp:lastModifiedBy>
  <cp:lastPrinted>2015-10-29T06:09:29Z</cp:lastPrinted>
  <dcterms:created xsi:type="dcterms:W3CDTF">2006-08-18T07:37:11Z</dcterms:created>
  <dcterms:modified xsi:type="dcterms:W3CDTF">2015-10-29T06:16:29Z</dcterms:modified>
  <cp:category/>
  <cp:version/>
  <cp:contentType/>
  <cp:contentStatus/>
</cp:coreProperties>
</file>