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tabRatio="599"/>
  </bookViews>
  <sheets>
    <sheet name="перечень МКД" sheetId="1" r:id="rId1"/>
    <sheet name="Виды ремонта" sheetId="2" r:id="rId2"/>
    <sheet name="Показатели" sheetId="3" r:id="rId3"/>
  </sheets>
  <definedNames>
    <definedName name="_xlnm.Print_Titles" localSheetId="1">'Виды ремонта'!$6:$6</definedName>
    <definedName name="_xlnm.Print_Titles" localSheetId="0">'перечень МКД'!$7:$7</definedName>
  </definedNames>
  <calcPr calcId="152511"/>
</workbook>
</file>

<file path=xl/calcChain.xml><?xml version="1.0" encoding="utf-8"?>
<calcChain xmlns="http://schemas.openxmlformats.org/spreadsheetml/2006/main">
  <c r="I14" i="2"/>
  <c r="W34" i="1" l="1"/>
  <c r="I88" i="2" l="1"/>
  <c r="P64" i="1" l="1"/>
  <c r="Q89" l="1"/>
  <c r="P89"/>
  <c r="O89"/>
  <c r="M89"/>
  <c r="N89" l="1"/>
  <c r="W88" l="1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3"/>
  <c r="W32"/>
  <c r="W31"/>
  <c r="W30"/>
  <c r="W29"/>
  <c r="W28"/>
  <c r="W27"/>
  <c r="W26"/>
  <c r="W25"/>
  <c r="W24"/>
  <c r="W23"/>
  <c r="W22"/>
  <c r="V66" l="1"/>
  <c r="V67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3"/>
  <c r="V32"/>
  <c r="V31"/>
  <c r="V30"/>
  <c r="V29"/>
  <c r="V28"/>
  <c r="V27"/>
  <c r="V26"/>
  <c r="V25"/>
  <c r="V24"/>
  <c r="V23"/>
  <c r="V22"/>
  <c r="AR88" i="2"/>
  <c r="O88"/>
  <c r="N88"/>
  <c r="M88"/>
  <c r="L88"/>
  <c r="K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J88"/>
  <c r="W11" i="1"/>
  <c r="V11"/>
  <c r="A8" i="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P88"/>
  <c r="Q88"/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R89"/>
  <c r="W21"/>
  <c r="V21"/>
  <c r="W20"/>
  <c r="V20"/>
  <c r="W19"/>
  <c r="V19"/>
  <c r="W18"/>
  <c r="V18"/>
  <c r="W17"/>
  <c r="V17"/>
  <c r="W16"/>
  <c r="V16"/>
  <c r="W15"/>
  <c r="V15"/>
  <c r="W14"/>
  <c r="V14"/>
  <c r="W13"/>
  <c r="V13"/>
  <c r="W12"/>
  <c r="V12"/>
  <c r="W10"/>
  <c r="V10"/>
  <c r="U89"/>
  <c r="T89"/>
  <c r="S89"/>
  <c r="W89" l="1"/>
  <c r="V89"/>
</calcChain>
</file>

<file path=xl/sharedStrings.xml><?xml version="1.0" encoding="utf-8"?>
<sst xmlns="http://schemas.openxmlformats.org/spreadsheetml/2006/main" count="999" uniqueCount="128">
  <si>
    <t>Перечень многоквартирных домов, которые подлежат капитальному ремонту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</si>
  <si>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</si>
  <si>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</si>
  <si>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</si>
  <si>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</si>
  <si>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</si>
  <si>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</si>
  <si>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</si>
  <si>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</si>
  <si>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</si>
  <si>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 xml:space="preserve">Стоимость капитального ремонта 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</si>
  <si>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</si>
  <si>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</si>
  <si>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</si>
  <si>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тип муниципального образования</t>
  </si>
  <si>
    <t>наименование МО</t>
  </si>
  <si>
    <t>улица (тип)</t>
  </si>
  <si>
    <t>наименование улицы</t>
  </si>
  <si>
    <t>дом</t>
  </si>
  <si>
    <t>корпус</t>
  </si>
  <si>
    <t>литера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</si>
  <si>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</si>
  <si>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</si>
  <si>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</si>
  <si>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</si>
  <si>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</si>
  <si>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</si>
  <si>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</si>
  <si>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</si>
  <si>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</si>
  <si>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</si>
  <si>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</si>
  <si>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</si>
  <si>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</si>
  <si>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город</t>
  </si>
  <si>
    <t>Обнинск</t>
  </si>
  <si>
    <t>проспект</t>
  </si>
  <si>
    <t>улица</t>
  </si>
  <si>
    <t>Энгельса</t>
  </si>
  <si>
    <t>Итого</t>
  </si>
  <si>
    <t>Х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</si>
  <si>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</t>
  </si>
  <si>
    <t>№ п\п</t>
  </si>
  <si>
    <t>Стоимость капитального ремонта ВСЕГО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</si>
  <si>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</si>
  <si>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</si>
  <si>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</si>
  <si>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</si>
  <si>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</si>
  <si>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
отмостки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</si>
  <si>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</si>
  <si>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</si>
  <si>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</si>
  <si>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 xml:space="preserve"> устройство выходов на кровлю</t>
  </si>
  <si>
    <t>Установка коллективных (общедомовых) приборов учета и узлов управления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</si>
  <si>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</si>
  <si>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</si>
  <si>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</si>
  <si>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</si>
  <si>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</si>
  <si>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</si>
  <si>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</si>
  <si>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система электро-
снабжения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</si>
  <si>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</si>
  <si>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</si>
  <si>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</si>
  <si>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</si>
  <si>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</si>
  <si>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ед.</t>
  </si>
  <si>
    <t>кв.м.</t>
  </si>
  <si>
    <t>куб.м.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</si>
  <si>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</si>
  <si>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</si>
  <si>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</si>
  <si>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</si>
  <si>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</si>
  <si>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</si>
  <si>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</si>
  <si>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Итого по МО "Город Обнинск"</t>
  </si>
  <si>
    <t>панель</t>
  </si>
  <si>
    <t>кирпич</t>
  </si>
  <si>
    <t>Маркса</t>
  </si>
  <si>
    <t>Калужская</t>
  </si>
  <si>
    <t>Курчатова</t>
  </si>
  <si>
    <t>Красных Зорь</t>
  </si>
  <si>
    <t>А</t>
  </si>
  <si>
    <t>Б</t>
  </si>
  <si>
    <t>Ленина</t>
  </si>
  <si>
    <t>Победы</t>
  </si>
  <si>
    <t>4 кв.2017</t>
  </si>
  <si>
    <t xml:space="preserve">улица </t>
  </si>
  <si>
    <t>Аксенова</t>
  </si>
  <si>
    <t>Гурьянова</t>
  </si>
  <si>
    <t>Жолио Кюри</t>
  </si>
  <si>
    <t>Жукова</t>
  </si>
  <si>
    <t>Комарова</t>
  </si>
  <si>
    <t>1970-1971</t>
  </si>
  <si>
    <t>Мира</t>
  </si>
  <si>
    <t>проезд</t>
  </si>
  <si>
    <t xml:space="preserve">Пионерский </t>
  </si>
  <si>
    <t>Треугольная</t>
  </si>
  <si>
    <t>Труда</t>
  </si>
  <si>
    <t>ж/б панели</t>
  </si>
  <si>
    <t>Гагарина</t>
  </si>
  <si>
    <t>Менделеева</t>
  </si>
  <si>
    <t>2/1</t>
  </si>
  <si>
    <t>пр-т</t>
  </si>
  <si>
    <t>Осипенко</t>
  </si>
  <si>
    <t>13/1</t>
  </si>
  <si>
    <t>20/7</t>
  </si>
  <si>
    <t>22/8</t>
  </si>
  <si>
    <t>26</t>
  </si>
  <si>
    <t>30</t>
  </si>
  <si>
    <t>55</t>
  </si>
  <si>
    <t>6</t>
  </si>
  <si>
    <t>32/13</t>
  </si>
  <si>
    <t>37</t>
  </si>
  <si>
    <t>38</t>
  </si>
  <si>
    <t>39</t>
  </si>
  <si>
    <t>45</t>
  </si>
  <si>
    <t>34</t>
  </si>
  <si>
    <t>40</t>
  </si>
  <si>
    <t xml:space="preserve"> Ленина</t>
  </si>
  <si>
    <t xml:space="preserve"> Жолио-Кюри</t>
  </si>
  <si>
    <t xml:space="preserve"> Комсомольская</t>
  </si>
  <si>
    <t>28/2</t>
  </si>
  <si>
    <t>30/1</t>
  </si>
  <si>
    <t>шлако блоки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</si>
</sst>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7"/>
      <name val="Times New Roman"/>
      <family val="1"/>
      <charset val="204"/>
    </font>
    <font>
      <sz val="5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7"/>
      <color indexed="8"/>
      <name val="Times New Roman"/>
      <family val="2"/>
      <charset val="204"/>
    </font>
    <font>
      <sz val="9"/>
      <color indexed="8"/>
      <name val="Times New Roman"/>
      <family val="1"/>
      <charset val="204"/>
    </font>
    <font>
      <sz val="6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2"/>
      <charset val="204"/>
    </font>
    <font>
      <sz val="8"/>
      <color indexed="8"/>
      <name val="Times New Roman"/>
      <family val="2"/>
      <charset val="204"/>
    </font>
    <font>
      <sz val="9"/>
      <color indexed="8"/>
      <name val="Calibri"/>
      <family val="2"/>
    </font>
    <font>
      <sz val="8"/>
      <color indexed="8"/>
      <name val="Times New Roman"/>
      <family val="2"/>
      <charset val="204"/>
    </font>
    <font>
      <sz val="8"/>
      <name val="Calibri"/>
      <family val="2"/>
    </font>
    <font>
      <sz val="14"/>
      <color theme="1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37" fillId="0" borderId="0"/>
  </cellStyleXfs>
  <cellXfs count="235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4" fontId="14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0" fillId="0" borderId="0" xfId="0" applyBorder="1"/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4" fontId="1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34" fillId="0" borderId="0" xfId="0" applyFont="1"/>
    <xf numFmtId="3" fontId="13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right" vertical="center" wrapText="1"/>
    </xf>
    <xf numFmtId="2" fontId="17" fillId="0" borderId="1" xfId="0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2" fontId="3" fillId="0" borderId="1" xfId="1" applyNumberFormat="1" applyFont="1" applyFill="1" applyBorder="1" applyAlignment="1"/>
    <xf numFmtId="14" fontId="5" fillId="0" borderId="1" xfId="1" quotePrefix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2" applyNumberFormat="1" applyFont="1" applyFill="1" applyBorder="1" applyAlignment="1">
      <alignment horizontal="center"/>
    </xf>
    <xf numFmtId="4" fontId="3" fillId="0" borderId="0" xfId="1" applyNumberFormat="1" applyFont="1" applyFill="1" applyAlignment="1">
      <alignment horizontal="right"/>
    </xf>
    <xf numFmtId="4" fontId="5" fillId="0" borderId="1" xfId="1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5" fillId="0" borderId="1" xfId="2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0" fontId="28" fillId="0" borderId="1" xfId="2" applyFont="1" applyFill="1" applyBorder="1" applyAlignment="1">
      <alignment horizontal="left" vertical="center" wrapText="1"/>
    </xf>
    <xf numFmtId="4" fontId="3" fillId="0" borderId="0" xfId="1" applyNumberFormat="1" applyFont="1" applyFill="1" applyAlignment="1">
      <alignment horizontal="center"/>
    </xf>
    <xf numFmtId="0" fontId="29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2" fontId="0" fillId="0" borderId="0" xfId="0" applyNumberFormat="1" applyFill="1"/>
    <xf numFmtId="0" fontId="12" fillId="0" borderId="1" xfId="0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right"/>
    </xf>
    <xf numFmtId="1" fontId="24" fillId="0" borderId="1" xfId="2" applyNumberFormat="1" applyFont="1" applyFill="1" applyBorder="1" applyAlignment="1">
      <alignment horizontal="right" vertical="center"/>
    </xf>
    <xf numFmtId="1" fontId="0" fillId="0" borderId="0" xfId="0" applyNumberFormat="1" applyFill="1"/>
    <xf numFmtId="4" fontId="24" fillId="0" borderId="1" xfId="2" applyNumberFormat="1" applyFont="1" applyFill="1" applyBorder="1" applyAlignment="1">
      <alignment horizontal="right" vertical="center"/>
    </xf>
    <xf numFmtId="0" fontId="22" fillId="0" borderId="1" xfId="2" applyFont="1" applyFill="1" applyBorder="1" applyAlignment="1">
      <alignment horizontal="left" vertical="center" wrapText="1"/>
    </xf>
    <xf numFmtId="3" fontId="22" fillId="0" borderId="1" xfId="2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33" fillId="0" borderId="1" xfId="2" applyFont="1" applyFill="1" applyBorder="1" applyAlignment="1">
      <alignment horizontal="left" vertical="center" wrapText="1"/>
    </xf>
    <xf numFmtId="0" fontId="38" fillId="0" borderId="1" xfId="2" applyFont="1" applyFill="1" applyBorder="1" applyAlignment="1">
      <alignment horizontal="left"/>
    </xf>
    <xf numFmtId="0" fontId="33" fillId="0" borderId="1" xfId="2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17" fillId="0" borderId="1" xfId="2" applyNumberFormat="1" applyFont="1" applyFill="1" applyBorder="1" applyAlignment="1">
      <alignment vertical="center" wrapText="1"/>
    </xf>
    <xf numFmtId="4" fontId="17" fillId="0" borderId="3" xfId="1" applyNumberFormat="1" applyFont="1" applyFill="1" applyBorder="1" applyAlignment="1">
      <alignment horizontal="right" vertical="center"/>
    </xf>
    <xf numFmtId="4" fontId="17" fillId="0" borderId="1" xfId="2" applyNumberFormat="1" applyFont="1" applyFill="1" applyBorder="1" applyAlignment="1">
      <alignment horizontal="right" vertical="center" wrapText="1"/>
    </xf>
    <xf numFmtId="4" fontId="17" fillId="0" borderId="1" xfId="1" applyNumberFormat="1" applyFont="1" applyFill="1" applyBorder="1" applyAlignment="1">
      <alignment horizontal="right"/>
    </xf>
    <xf numFmtId="4" fontId="17" fillId="0" borderId="1" xfId="1" applyNumberFormat="1" applyFont="1" applyFill="1" applyBorder="1" applyAlignment="1">
      <alignment horizontal="center"/>
    </xf>
    <xf numFmtId="4" fontId="17" fillId="0" borderId="1" xfId="2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2" fontId="18" fillId="0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right" vertical="center" wrapText="1"/>
    </xf>
    <xf numFmtId="1" fontId="17" fillId="0" borderId="1" xfId="1" applyNumberFormat="1" applyFont="1" applyFill="1" applyBorder="1" applyAlignment="1">
      <alignment horizontal="right" vertical="center"/>
    </xf>
    <xf numFmtId="1" fontId="17" fillId="0" borderId="1" xfId="2" applyNumberFormat="1" applyFont="1" applyFill="1" applyBorder="1" applyAlignment="1">
      <alignment horizontal="right" vertical="center" wrapText="1"/>
    </xf>
    <xf numFmtId="4" fontId="17" fillId="0" borderId="1" xfId="2" applyNumberFormat="1" applyFont="1" applyFill="1" applyBorder="1" applyAlignment="1">
      <alignment horizontal="right" vertical="center"/>
    </xf>
    <xf numFmtId="4" fontId="17" fillId="0" borderId="1" xfId="1" applyNumberFormat="1" applyFont="1" applyFill="1" applyBorder="1" applyAlignment="1">
      <alignment horizontal="right" vertical="center"/>
    </xf>
    <xf numFmtId="1" fontId="17" fillId="0" borderId="3" xfId="1" applyNumberFormat="1" applyFont="1" applyFill="1" applyBorder="1" applyAlignment="1">
      <alignment horizontal="right" vertical="center"/>
    </xf>
    <xf numFmtId="2" fontId="17" fillId="0" borderId="3" xfId="1" applyNumberFormat="1" applyFont="1" applyFill="1" applyBorder="1" applyAlignment="1">
      <alignment horizontal="right" vertical="center"/>
    </xf>
    <xf numFmtId="1" fontId="17" fillId="0" borderId="1" xfId="2" applyNumberFormat="1" applyFont="1" applyFill="1" applyBorder="1" applyAlignment="1">
      <alignment horizontal="right" vertical="center"/>
    </xf>
    <xf numFmtId="4" fontId="17" fillId="0" borderId="3" xfId="1" applyNumberFormat="1" applyFont="1" applyFill="1" applyBorder="1" applyAlignment="1">
      <alignment horizontal="center" vertical="center"/>
    </xf>
    <xf numFmtId="4" fontId="17" fillId="0" borderId="2" xfId="2" applyNumberFormat="1" applyFont="1" applyFill="1" applyBorder="1" applyAlignment="1">
      <alignment horizontal="center" vertical="center" wrapText="1"/>
    </xf>
    <xf numFmtId="4" fontId="17" fillId="0" borderId="2" xfId="2" applyNumberFormat="1" applyFont="1" applyFill="1" applyBorder="1" applyAlignment="1">
      <alignment horizontal="right" vertical="center" wrapText="1"/>
    </xf>
    <xf numFmtId="3" fontId="17" fillId="0" borderId="2" xfId="2" applyNumberFormat="1" applyFont="1" applyFill="1" applyBorder="1" applyAlignment="1">
      <alignment horizontal="righ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center"/>
    </xf>
    <xf numFmtId="4" fontId="17" fillId="0" borderId="0" xfId="1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/>
    </xf>
    <xf numFmtId="4" fontId="1" fillId="0" borderId="1" xfId="1" applyNumberFormat="1" applyFont="1" applyFill="1" applyBorder="1" applyAlignment="1">
      <alignment horizontal="center"/>
    </xf>
    <xf numFmtId="4" fontId="1" fillId="0" borderId="1" xfId="2" applyNumberFormat="1" applyFont="1" applyFill="1" applyBorder="1" applyAlignment="1">
      <alignment horizontal="right" vertical="center" wrapText="1"/>
    </xf>
    <xf numFmtId="4" fontId="1" fillId="0" borderId="2" xfId="2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right" vertical="center"/>
    </xf>
    <xf numFmtId="4" fontId="1" fillId="0" borderId="0" xfId="1" applyNumberFormat="1" applyFont="1" applyFill="1" applyBorder="1" applyAlignment="1">
      <alignment horizontal="right" vertical="center"/>
    </xf>
    <xf numFmtId="3" fontId="39" fillId="0" borderId="1" xfId="2" applyNumberFormat="1" applyFont="1" applyFill="1" applyBorder="1" applyAlignment="1">
      <alignment horizontal="center" vertical="center" wrapText="1"/>
    </xf>
    <xf numFmtId="4" fontId="39" fillId="0" borderId="1" xfId="2" applyNumberFormat="1" applyFont="1" applyFill="1" applyBorder="1" applyAlignment="1">
      <alignment horizontal="center" vertical="center" wrapText="1"/>
    </xf>
    <xf numFmtId="4" fontId="40" fillId="0" borderId="1" xfId="2" applyNumberFormat="1" applyFont="1" applyFill="1" applyBorder="1" applyAlignment="1">
      <alignment horizontal="center" vertical="center" wrapText="1"/>
    </xf>
    <xf numFmtId="4" fontId="40" fillId="0" borderId="1" xfId="2" applyNumberFormat="1" applyFont="1" applyFill="1" applyBorder="1" applyAlignment="1">
      <alignment horizontal="right" vertical="center" wrapText="1"/>
    </xf>
    <xf numFmtId="3" fontId="40" fillId="0" borderId="1" xfId="2" applyNumberFormat="1" applyFont="1" applyFill="1" applyBorder="1" applyAlignment="1">
      <alignment horizontal="right" vertical="center" wrapText="1"/>
    </xf>
    <xf numFmtId="4" fontId="41" fillId="0" borderId="1" xfId="2" applyNumberFormat="1" applyFont="1" applyFill="1" applyBorder="1" applyAlignment="1">
      <alignment horizontal="right" vertical="center" wrapText="1"/>
    </xf>
    <xf numFmtId="4" fontId="1" fillId="0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164" fontId="17" fillId="0" borderId="1" xfId="1" applyNumberFormat="1" applyFont="1" applyFill="1" applyBorder="1" applyAlignment="1">
      <alignment horizontal="right" vertical="center"/>
    </xf>
    <xf numFmtId="1" fontId="3" fillId="0" borderId="1" xfId="1" applyNumberFormat="1" applyFont="1" applyFill="1" applyBorder="1" applyAlignment="1"/>
    <xf numFmtId="1" fontId="3" fillId="0" borderId="1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17" fillId="0" borderId="3" xfId="1" applyNumberFormat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center" vertical="center"/>
    </xf>
    <xf numFmtId="2" fontId="42" fillId="0" borderId="0" xfId="0" applyNumberFormat="1" applyFont="1"/>
    <xf numFmtId="164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2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Excel Built-in Normal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762000</xdr:colOff>
      <xdr:row>0</xdr:row>
      <xdr:rowOff>38100</xdr:rowOff>
    </xdr:from>
    <xdr:to>
      <xdr:col>24</xdr:col>
      <xdr:colOff>421640</xdr:colOff>
      <xdr:row>0</xdr:row>
      <xdr:rowOff>811555</xdr:rowOff>
    </xdr:to>
    <xdr:sp macro="" textlink="">
      <xdr:nvSpPr>
        <xdr:cNvPr id="2" name="TextBox 1"/>
        <xdr:cNvSpPr txBox="1"/>
      </xdr:nvSpPr>
      <xdr:spPr>
        <a:xfrm>
          <a:off x="6858000" y="38100"/>
          <a:ext cx="3119120" cy="77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lnSpc>
              <a:spcPts val="1100"/>
            </a:lnSpc>
          </a:pPr>
          <a:r>
            <a:rPr lang="ru-RU" sz="10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Приложение  № 1     </a:t>
          </a:r>
          <a:endParaRPr lang="ru-RU" sz="1000">
            <a:effectLst/>
            <a:latin typeface="Times New Roman" pitchFamily="18" charset="0"/>
            <a:cs typeface="Times New Roman" pitchFamily="18" charset="0"/>
          </a:endParaRPr>
        </a:p>
        <a:p>
          <a:pPr algn="r">
            <a:lnSpc>
              <a:spcPts val="1100"/>
            </a:lnSpc>
          </a:pPr>
          <a:r>
            <a:rPr lang="ru-RU" sz="10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к постановлению  Администрации города Обнинска </a:t>
          </a:r>
          <a:endParaRPr lang="ru-RU" sz="1000">
            <a:effectLst/>
            <a:latin typeface="Times New Roman" pitchFamily="18" charset="0"/>
            <a:cs typeface="Times New Roman" pitchFamily="18" charset="0"/>
          </a:endParaRPr>
        </a:p>
        <a:p>
          <a:pPr algn="r">
            <a:lnSpc>
              <a:spcPts val="1200"/>
            </a:lnSpc>
          </a:pPr>
          <a:r>
            <a:rPr lang="ru-RU" sz="1200" b="0" u="none">
              <a:effectLst/>
              <a:latin typeface="Times New Roman" pitchFamily="18" charset="0"/>
              <a:ea typeface="Times New Roman"/>
              <a:cs typeface="Times New Roman" pitchFamily="18" charset="0"/>
            </a:rPr>
            <a:t>от</a:t>
          </a:r>
          <a:r>
            <a:rPr lang="ru-RU" sz="1200" b="0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 __</a:t>
          </a:r>
          <a:r>
            <a:rPr lang="ru-RU" sz="1200" b="1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17.09.2015</a:t>
          </a:r>
          <a:r>
            <a:rPr lang="ru-RU" sz="1200" b="0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__  </a:t>
          </a:r>
          <a:r>
            <a:rPr lang="ru-RU" sz="1200" b="0" u="none">
              <a:effectLst/>
              <a:latin typeface="Times New Roman" pitchFamily="18" charset="0"/>
              <a:ea typeface="Times New Roman"/>
              <a:cs typeface="Times New Roman" pitchFamily="18" charset="0"/>
            </a:rPr>
            <a:t> №</a:t>
          </a:r>
          <a:r>
            <a:rPr lang="ru-RU" sz="1200" b="0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 _</a:t>
          </a:r>
          <a:r>
            <a:rPr lang="ru-RU" sz="1200" b="1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1744-п</a:t>
          </a:r>
          <a:r>
            <a:rPr lang="ru-RU" sz="1200" b="0" u="sng">
              <a:effectLst/>
              <a:latin typeface="Times New Roman" pitchFamily="18" charset="0"/>
              <a:ea typeface="Times New Roman"/>
              <a:cs typeface="Times New Roman" pitchFamily="18" charset="0"/>
            </a:rPr>
            <a:t>__ </a:t>
          </a:r>
          <a:r>
            <a:rPr lang="ru-RU" sz="1200" b="0" u="none">
              <a:effectLst/>
              <a:latin typeface="Times New Roman" pitchFamily="18" charset="0"/>
              <a:ea typeface="Times New Roman"/>
              <a:cs typeface="Times New Roman" pitchFamily="18" charset="0"/>
            </a:rPr>
            <a:t> </a:t>
          </a:r>
          <a:endParaRPr lang="ru-RU" sz="1200" b="0" u="none">
            <a:effectLst/>
            <a:latin typeface="Times New Roman" pitchFamily="18" charset="0"/>
            <a:cs typeface="Times New Roman" pitchFamily="18" charset="0"/>
          </a:endParaRPr>
        </a:p>
        <a:p>
          <a:pPr algn="r">
            <a:lnSpc>
              <a:spcPts val="1100"/>
            </a:lnSpc>
          </a:pPr>
          <a:endParaRPr lang="ru-RU" sz="1100" b="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160020</xdr:colOff>
      <xdr:row>0</xdr:row>
      <xdr:rowOff>38101</xdr:rowOff>
    </xdr:from>
    <xdr:to>
      <xdr:col>43</xdr:col>
      <xdr:colOff>1352520</xdr:colOff>
      <xdr:row>0</xdr:row>
      <xdr:rowOff>723900</xdr:rowOff>
    </xdr:to>
    <xdr:sp macro="" textlink="">
      <xdr:nvSpPr>
        <xdr:cNvPr id="2" name="TextBox 1"/>
        <xdr:cNvSpPr txBox="1"/>
      </xdr:nvSpPr>
      <xdr:spPr>
        <a:xfrm>
          <a:off x="20139660" y="38101"/>
          <a:ext cx="3867120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Приложение № 2     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постановлению Администрации города Обнинска 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ru-RU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05.06.2012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 </a:t>
          </a:r>
          <a:r>
            <a:rPr lang="ru-RU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1097-п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30480</xdr:colOff>
      <xdr:row>0</xdr:row>
      <xdr:rowOff>83820</xdr:rowOff>
    </xdr:from>
    <xdr:to>
      <xdr:col>44</xdr:col>
      <xdr:colOff>1</xdr:colOff>
      <xdr:row>0</xdr:row>
      <xdr:rowOff>1036320</xdr:rowOff>
    </xdr:to>
    <xdr:sp macro="" textlink="">
      <xdr:nvSpPr>
        <xdr:cNvPr id="3" name="TextBox 2"/>
        <xdr:cNvSpPr txBox="1"/>
      </xdr:nvSpPr>
      <xdr:spPr>
        <a:xfrm>
          <a:off x="18051780" y="83820"/>
          <a:ext cx="4168141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lnSpc>
              <a:spcPts val="1400"/>
            </a:lnSpc>
          </a:pPr>
          <a:r>
            <a:rPr lang="ru-RU" sz="14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Приложение  № 2     </a:t>
          </a:r>
          <a:endParaRPr lang="ru-RU" sz="1400" b="1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r">
            <a:lnSpc>
              <a:spcPts val="1300"/>
            </a:lnSpc>
          </a:pPr>
          <a:r>
            <a:rPr lang="ru-RU" sz="14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к постановлению Администрации города Обнинска</a:t>
          </a:r>
        </a:p>
        <a:p>
          <a:pPr marL="0" marR="0" indent="0" algn="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от 17.09.2015  </a:t>
          </a:r>
          <a:r>
            <a:rPr lang="ru-RU" sz="14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№  </a:t>
          </a:r>
          <a:r>
            <a:rPr lang="ru-RU" sz="14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1744-п</a:t>
          </a:r>
          <a:endParaRPr lang="ru-RU" sz="1100" b="1" u="sng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264381</xdr:colOff>
      <xdr:row>0</xdr:row>
      <xdr:rowOff>91108</xdr:rowOff>
    </xdr:from>
    <xdr:to>
      <xdr:col>13</xdr:col>
      <xdr:colOff>710993</xdr:colOff>
      <xdr:row>0</xdr:row>
      <xdr:rowOff>935935</xdr:rowOff>
    </xdr:to>
    <xdr:sp macro="" textlink="">
      <xdr:nvSpPr>
        <xdr:cNvPr id="4" name="TextBox 3"/>
        <xdr:cNvSpPr txBox="1"/>
      </xdr:nvSpPr>
      <xdr:spPr>
        <a:xfrm>
          <a:off x="6771861" y="91108"/>
          <a:ext cx="3639392" cy="84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1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Приложение № 3     </a:t>
          </a:r>
          <a:endParaRPr lang="ru-RU">
            <a:effectLst/>
            <a:latin typeface="Times New Roman" pitchFamily="18" charset="0"/>
            <a:cs typeface="Times New Roman" pitchFamily="18" charset="0"/>
          </a:endParaRPr>
        </a:p>
        <a:p>
          <a:pPr algn="r"/>
          <a:r>
            <a:rPr lang="ru-RU" sz="1100" b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к постановлению  Администрации города Обнинска </a:t>
          </a:r>
          <a:endParaRPr lang="ru-RU">
            <a:effectLst/>
            <a:latin typeface="Times New Roman" pitchFamily="18" charset="0"/>
            <a:cs typeface="Times New Roman" pitchFamily="18" charset="0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от </a:t>
          </a:r>
          <a:r>
            <a:rPr lang="ru-RU" sz="14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17.09.2015 </a:t>
          </a:r>
          <a:r>
            <a:rPr lang="ru-RU" sz="14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№  </a:t>
          </a:r>
          <a:r>
            <a:rPr lang="ru-RU" sz="14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1744-п</a:t>
          </a:r>
          <a:endParaRPr lang="ru-RU" sz="1400" b="1" u="sng">
            <a:effectLst/>
            <a:latin typeface="Times New Roman" pitchFamily="18" charset="0"/>
            <a:cs typeface="Times New Roman" pitchFamily="18" charset="0"/>
          </a:endParaRPr>
        </a:p>
        <a:p>
          <a:pPr algn="r"/>
          <a:endParaRPr lang="ru-RU">
            <a:effectLst/>
          </a:endParaRPr>
        </a:p>
        <a:p>
          <a:pPr algn="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4"/>
  <sheetViews>
    <sheetView tabSelected="1" topLeftCell="G1" workbookViewId="0">
      <pane xSplit="13800" topLeftCell="X1"/>
      <selection activeCell="G97" sqref="G97"/>
      <selection pane="topRight" activeCell="X82" sqref="X82"/>
    </sheetView>
  </sheetViews>
  <sheetFormatPr defaultRowHeight="15"/>
  <cols>
    <col min="1" max="1" width="3.28515625" customWidth="1"/>
    <col min="2" max="2" width="4.5703125" customWidth="1"/>
    <col min="3" max="3" width="3.85546875" customWidth="1"/>
    <col min="4" max="4" width="4.5703125" customWidth="1"/>
    <col min="5" max="5" width="8.5703125" customWidth="1"/>
    <col min="6" max="6" width="4.85546875" customWidth="1"/>
    <col min="7" max="8" width="2.28515625" customWidth="1"/>
    <col min="9" max="9" width="5.140625" customWidth="1"/>
    <col min="10" max="10" width="3.85546875" customWidth="1"/>
    <col min="11" max="11" width="4.42578125" customWidth="1"/>
    <col min="12" max="12" width="3.140625" customWidth="1"/>
    <col min="13" max="13" width="3.42578125" customWidth="1"/>
    <col min="15" max="15" width="9.28515625" style="12" customWidth="1"/>
    <col min="16" max="16" width="9.28515625" customWidth="1"/>
    <col min="17" max="17" width="6.85546875" customWidth="1"/>
    <col min="18" max="18" width="11.7109375" customWidth="1"/>
    <col min="19" max="19" width="4.28515625" customWidth="1"/>
    <col min="20" max="20" width="3.5703125" customWidth="1"/>
    <col min="21" max="21" width="3.42578125" customWidth="1"/>
    <col min="22" max="22" width="12.42578125" customWidth="1"/>
    <col min="23" max="23" width="8" customWidth="1"/>
    <col min="24" max="24" width="7" customWidth="1"/>
    <col min="25" max="25" width="6.28515625" customWidth="1"/>
    <col min="26" max="26" width="8.85546875" style="16"/>
  </cols>
  <sheetData>
    <row r="1" spans="1:25" ht="72" customHeight="1"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5" s="16" customFormat="1" ht="30" customHeight="1">
      <c r="A3" s="215" t="s">
        <v>1</v>
      </c>
      <c r="B3" s="218" t="s">
        <v>2</v>
      </c>
      <c r="C3" s="218"/>
      <c r="D3" s="218"/>
      <c r="E3" s="218"/>
      <c r="F3" s="218"/>
      <c r="G3" s="218"/>
      <c r="H3" s="218"/>
      <c r="I3" s="219" t="s">
        <v>3</v>
      </c>
      <c r="J3" s="220"/>
      <c r="K3" s="221" t="s">
        <v>4</v>
      </c>
      <c r="L3" s="221" t="s">
        <v>5</v>
      </c>
      <c r="M3" s="221" t="s">
        <v>6</v>
      </c>
      <c r="N3" s="203" t="s">
        <v>7</v>
      </c>
      <c r="O3" s="207" t="s">
        <v>8</v>
      </c>
      <c r="P3" s="209"/>
      <c r="Q3" s="203" t="s">
        <v>9</v>
      </c>
      <c r="R3" s="207" t="s">
        <v>10</v>
      </c>
      <c r="S3" s="208"/>
      <c r="T3" s="208"/>
      <c r="U3" s="208"/>
      <c r="V3" s="209"/>
      <c r="W3" s="203" t="s">
        <v>11</v>
      </c>
      <c r="X3" s="203" t="s">
        <v>12</v>
      </c>
      <c r="Y3" s="203" t="s">
        <v>13</v>
      </c>
    </row>
    <row r="4" spans="1:25" s="16" customFormat="1" ht="15" customHeight="1">
      <c r="A4" s="216"/>
      <c r="B4" s="203" t="s">
        <v>14</v>
      </c>
      <c r="C4" s="203" t="s">
        <v>15</v>
      </c>
      <c r="D4" s="203" t="s">
        <v>16</v>
      </c>
      <c r="E4" s="203" t="s">
        <v>17</v>
      </c>
      <c r="F4" s="203" t="s">
        <v>18</v>
      </c>
      <c r="G4" s="203" t="s">
        <v>19</v>
      </c>
      <c r="H4" s="203" t="s">
        <v>20</v>
      </c>
      <c r="I4" s="203" t="s">
        <v>21</v>
      </c>
      <c r="J4" s="203" t="s">
        <v>22</v>
      </c>
      <c r="K4" s="222"/>
      <c r="L4" s="222"/>
      <c r="M4" s="222"/>
      <c r="N4" s="210"/>
      <c r="O4" s="205" t="s">
        <v>23</v>
      </c>
      <c r="P4" s="203" t="s">
        <v>24</v>
      </c>
      <c r="Q4" s="210"/>
      <c r="R4" s="203" t="s">
        <v>23</v>
      </c>
      <c r="S4" s="207" t="s">
        <v>25</v>
      </c>
      <c r="T4" s="208"/>
      <c r="U4" s="208"/>
      <c r="V4" s="209"/>
      <c r="W4" s="210"/>
      <c r="X4" s="210"/>
      <c r="Y4" s="210"/>
    </row>
    <row r="5" spans="1:25" s="16" customFormat="1" ht="137.25" customHeight="1">
      <c r="A5" s="216"/>
      <c r="B5" s="210"/>
      <c r="C5" s="210"/>
      <c r="D5" s="210"/>
      <c r="E5" s="210"/>
      <c r="F5" s="210"/>
      <c r="G5" s="210"/>
      <c r="H5" s="210"/>
      <c r="I5" s="210"/>
      <c r="J5" s="210"/>
      <c r="K5" s="222"/>
      <c r="L5" s="222"/>
      <c r="M5" s="222"/>
      <c r="N5" s="204"/>
      <c r="O5" s="206"/>
      <c r="P5" s="204"/>
      <c r="Q5" s="204"/>
      <c r="R5" s="204"/>
      <c r="S5" s="40" t="s">
        <v>26</v>
      </c>
      <c r="T5" s="41" t="s">
        <v>27</v>
      </c>
      <c r="U5" s="40" t="s">
        <v>28</v>
      </c>
      <c r="V5" s="40" t="s">
        <v>29</v>
      </c>
      <c r="W5" s="204"/>
      <c r="X5" s="204"/>
      <c r="Y5" s="210"/>
    </row>
    <row r="6" spans="1:25" s="16" customFormat="1" ht="25.5">
      <c r="A6" s="217"/>
      <c r="B6" s="204"/>
      <c r="C6" s="204"/>
      <c r="D6" s="204"/>
      <c r="E6" s="204"/>
      <c r="F6" s="204"/>
      <c r="G6" s="204"/>
      <c r="H6" s="204"/>
      <c r="I6" s="204"/>
      <c r="J6" s="204"/>
      <c r="K6" s="223"/>
      <c r="L6" s="223"/>
      <c r="M6" s="223"/>
      <c r="N6" s="75" t="s">
        <v>30</v>
      </c>
      <c r="O6" s="3" t="s">
        <v>30</v>
      </c>
      <c r="P6" s="75" t="s">
        <v>30</v>
      </c>
      <c r="Q6" s="2" t="s">
        <v>31</v>
      </c>
      <c r="R6" s="2" t="s">
        <v>32</v>
      </c>
      <c r="S6" s="2" t="s">
        <v>32</v>
      </c>
      <c r="T6" s="2" t="s">
        <v>32</v>
      </c>
      <c r="U6" s="2" t="s">
        <v>32</v>
      </c>
      <c r="V6" s="2" t="s">
        <v>32</v>
      </c>
      <c r="W6" s="2" t="s">
        <v>33</v>
      </c>
      <c r="X6" s="2" t="s">
        <v>33</v>
      </c>
      <c r="Y6" s="204"/>
    </row>
    <row r="7" spans="1:25" s="16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5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</row>
    <row r="8" spans="1:25" s="16" customFormat="1">
      <c r="A8" s="4">
        <v>1</v>
      </c>
      <c r="B8" s="13" t="s">
        <v>34</v>
      </c>
      <c r="C8" s="14" t="s">
        <v>35</v>
      </c>
      <c r="D8" s="76" t="s">
        <v>37</v>
      </c>
      <c r="E8" s="77" t="s">
        <v>38</v>
      </c>
      <c r="F8" s="45">
        <v>8</v>
      </c>
      <c r="G8" s="77"/>
      <c r="H8" s="77"/>
      <c r="I8" s="47">
        <v>1988</v>
      </c>
      <c r="J8" s="45"/>
      <c r="K8" s="142" t="s">
        <v>79</v>
      </c>
      <c r="L8" s="78">
        <v>9</v>
      </c>
      <c r="M8" s="195">
        <v>3</v>
      </c>
      <c r="N8" s="79">
        <v>7360.9</v>
      </c>
      <c r="O8" s="79">
        <v>5678</v>
      </c>
      <c r="P8" s="79">
        <v>4899.6000000000004</v>
      </c>
      <c r="Q8" s="78">
        <v>310</v>
      </c>
      <c r="R8" s="80">
        <v>1900000</v>
      </c>
      <c r="S8" s="92">
        <v>0</v>
      </c>
      <c r="T8" s="92">
        <v>0</v>
      </c>
      <c r="U8" s="92">
        <v>0</v>
      </c>
      <c r="V8" s="80">
        <v>1900000</v>
      </c>
      <c r="W8" s="78">
        <v>288.63974721234769</v>
      </c>
      <c r="X8" s="78">
        <v>11424</v>
      </c>
      <c r="Y8" s="81" t="s">
        <v>89</v>
      </c>
    </row>
    <row r="9" spans="1:25" s="16" customFormat="1">
      <c r="A9" s="4">
        <f>A8+1</f>
        <v>2</v>
      </c>
      <c r="B9" s="13" t="s">
        <v>34</v>
      </c>
      <c r="C9" s="14" t="s">
        <v>35</v>
      </c>
      <c r="D9" s="76" t="s">
        <v>37</v>
      </c>
      <c r="E9" s="77" t="s">
        <v>38</v>
      </c>
      <c r="F9" s="45">
        <v>6</v>
      </c>
      <c r="G9" s="77"/>
      <c r="H9" s="77"/>
      <c r="I9" s="47">
        <v>1982</v>
      </c>
      <c r="J9" s="45"/>
      <c r="K9" s="142" t="s">
        <v>79</v>
      </c>
      <c r="L9" s="48">
        <v>9</v>
      </c>
      <c r="M9" s="196">
        <v>4</v>
      </c>
      <c r="N9" s="79">
        <v>10179.299999999999</v>
      </c>
      <c r="O9" s="79">
        <v>7891.1</v>
      </c>
      <c r="P9" s="79">
        <v>6634.6</v>
      </c>
      <c r="Q9" s="78">
        <v>358</v>
      </c>
      <c r="R9" s="80">
        <v>2000000</v>
      </c>
      <c r="S9" s="92">
        <v>0</v>
      </c>
      <c r="T9" s="92">
        <v>0</v>
      </c>
      <c r="U9" s="92">
        <v>0</v>
      </c>
      <c r="V9" s="80">
        <v>2000000</v>
      </c>
      <c r="W9" s="78">
        <v>219.11324868258157</v>
      </c>
      <c r="X9" s="78">
        <v>11424</v>
      </c>
      <c r="Y9" s="81" t="s">
        <v>89</v>
      </c>
    </row>
    <row r="10" spans="1:25" s="16" customFormat="1" ht="16.899999999999999" customHeight="1">
      <c r="A10" s="4">
        <f>A9+1</f>
        <v>3</v>
      </c>
      <c r="B10" s="82" t="s">
        <v>34</v>
      </c>
      <c r="C10" s="83" t="s">
        <v>35</v>
      </c>
      <c r="D10" s="84" t="s">
        <v>37</v>
      </c>
      <c r="E10" s="85" t="s">
        <v>84</v>
      </c>
      <c r="F10" s="42">
        <v>19</v>
      </c>
      <c r="G10" s="42"/>
      <c r="H10" s="42"/>
      <c r="I10" s="42">
        <v>1962</v>
      </c>
      <c r="J10" s="58"/>
      <c r="K10" s="86" t="s">
        <v>80</v>
      </c>
      <c r="L10" s="195">
        <v>4</v>
      </c>
      <c r="M10" s="195">
        <v>4</v>
      </c>
      <c r="N10" s="79">
        <v>2993.3</v>
      </c>
      <c r="O10" s="87">
        <v>2768.6</v>
      </c>
      <c r="P10" s="79">
        <v>2178.1</v>
      </c>
      <c r="Q10" s="52">
        <v>156</v>
      </c>
      <c r="R10" s="80">
        <v>1000000</v>
      </c>
      <c r="S10" s="112">
        <v>0</v>
      </c>
      <c r="T10" s="112">
        <v>0</v>
      </c>
      <c r="U10" s="112">
        <v>0</v>
      </c>
      <c r="V10" s="80">
        <f t="shared" ref="V10:V21" si="0">R10</f>
        <v>1000000</v>
      </c>
      <c r="W10" s="79">
        <f t="shared" ref="W10:W20" si="1">R10/O10</f>
        <v>361.19338293722461</v>
      </c>
      <c r="X10" s="52">
        <v>11424</v>
      </c>
      <c r="Y10" s="81" t="s">
        <v>89</v>
      </c>
    </row>
    <row r="11" spans="1:25" s="16" customFormat="1" ht="16.899999999999999" customHeight="1">
      <c r="A11" s="4">
        <f t="shared" ref="A11:A75" si="2">A10+1</f>
        <v>4</v>
      </c>
      <c r="B11" s="82" t="s">
        <v>34</v>
      </c>
      <c r="C11" s="83" t="s">
        <v>35</v>
      </c>
      <c r="D11" s="84" t="s">
        <v>37</v>
      </c>
      <c r="E11" s="54" t="s">
        <v>84</v>
      </c>
      <c r="F11" s="42">
        <v>21</v>
      </c>
      <c r="G11" s="42"/>
      <c r="H11" s="42"/>
      <c r="I11" s="42">
        <v>1962</v>
      </c>
      <c r="J11" s="58"/>
      <c r="K11" s="86" t="s">
        <v>80</v>
      </c>
      <c r="L11" s="195">
        <v>4</v>
      </c>
      <c r="M11" s="196">
        <v>2</v>
      </c>
      <c r="N11" s="49">
        <v>1391.5</v>
      </c>
      <c r="O11" s="49">
        <v>1277.9000000000001</v>
      </c>
      <c r="P11" s="79">
        <v>1095.2</v>
      </c>
      <c r="Q11" s="53">
        <v>61</v>
      </c>
      <c r="R11" s="80">
        <v>500000</v>
      </c>
      <c r="S11" s="112">
        <v>0</v>
      </c>
      <c r="T11" s="112">
        <v>0</v>
      </c>
      <c r="U11" s="112">
        <v>0</v>
      </c>
      <c r="V11" s="80">
        <f t="shared" si="0"/>
        <v>500000</v>
      </c>
      <c r="W11" s="79">
        <f t="shared" si="1"/>
        <v>391.26692229438919</v>
      </c>
      <c r="X11" s="88">
        <v>11424</v>
      </c>
      <c r="Y11" s="81" t="s">
        <v>89</v>
      </c>
    </row>
    <row r="12" spans="1:25" s="16" customFormat="1" ht="16.899999999999999" customHeight="1">
      <c r="A12" s="4">
        <f t="shared" si="2"/>
        <v>5</v>
      </c>
      <c r="B12" s="82" t="s">
        <v>34</v>
      </c>
      <c r="C12" s="83" t="s">
        <v>35</v>
      </c>
      <c r="D12" s="84" t="s">
        <v>37</v>
      </c>
      <c r="E12" s="85" t="s">
        <v>84</v>
      </c>
      <c r="F12" s="42">
        <v>27</v>
      </c>
      <c r="G12" s="42"/>
      <c r="H12" s="42"/>
      <c r="I12" s="42">
        <v>1962</v>
      </c>
      <c r="J12" s="58"/>
      <c r="K12" s="86" t="s">
        <v>80</v>
      </c>
      <c r="L12" s="195">
        <v>4</v>
      </c>
      <c r="M12" s="195">
        <v>2</v>
      </c>
      <c r="N12" s="79">
        <v>1403.4</v>
      </c>
      <c r="O12" s="79">
        <v>1280.0999999999999</v>
      </c>
      <c r="P12" s="79">
        <v>866.39999999999986</v>
      </c>
      <c r="Q12" s="52">
        <v>96</v>
      </c>
      <c r="R12" s="80">
        <v>500000</v>
      </c>
      <c r="S12" s="112">
        <v>0</v>
      </c>
      <c r="T12" s="112">
        <v>0</v>
      </c>
      <c r="U12" s="112">
        <v>0</v>
      </c>
      <c r="V12" s="80">
        <f t="shared" si="0"/>
        <v>500000</v>
      </c>
      <c r="W12" s="79">
        <f t="shared" si="1"/>
        <v>390.59448480587457</v>
      </c>
      <c r="X12" s="52">
        <v>11424</v>
      </c>
      <c r="Y12" s="81" t="s">
        <v>89</v>
      </c>
    </row>
    <row r="13" spans="1:25" s="16" customFormat="1" ht="16.899999999999999" customHeight="1">
      <c r="A13" s="4">
        <f t="shared" si="2"/>
        <v>6</v>
      </c>
      <c r="B13" s="82" t="s">
        <v>34</v>
      </c>
      <c r="C13" s="83" t="s">
        <v>35</v>
      </c>
      <c r="D13" s="84" t="s">
        <v>37</v>
      </c>
      <c r="E13" s="85" t="s">
        <v>83</v>
      </c>
      <c r="F13" s="42">
        <v>2</v>
      </c>
      <c r="G13" s="42"/>
      <c r="H13" s="42" t="s">
        <v>86</v>
      </c>
      <c r="I13" s="42">
        <v>1961</v>
      </c>
      <c r="J13" s="58"/>
      <c r="K13" s="86" t="s">
        <v>80</v>
      </c>
      <c r="L13" s="195">
        <v>4</v>
      </c>
      <c r="M13" s="195">
        <v>2</v>
      </c>
      <c r="N13" s="79">
        <v>1450.1</v>
      </c>
      <c r="O13" s="79">
        <v>1314.5</v>
      </c>
      <c r="P13" s="49">
        <v>1265.2</v>
      </c>
      <c r="Q13" s="52">
        <v>59</v>
      </c>
      <c r="R13" s="80">
        <v>500000</v>
      </c>
      <c r="S13" s="112">
        <v>0</v>
      </c>
      <c r="T13" s="112">
        <v>0</v>
      </c>
      <c r="U13" s="112">
        <v>0</v>
      </c>
      <c r="V13" s="80">
        <f t="shared" si="0"/>
        <v>500000</v>
      </c>
      <c r="W13" s="79">
        <f t="shared" si="1"/>
        <v>380.37276531000379</v>
      </c>
      <c r="X13" s="52">
        <v>11424</v>
      </c>
      <c r="Y13" s="81" t="s">
        <v>89</v>
      </c>
    </row>
    <row r="14" spans="1:25" s="16" customFormat="1" ht="16.899999999999999" customHeight="1">
      <c r="A14" s="4">
        <f t="shared" si="2"/>
        <v>7</v>
      </c>
      <c r="B14" s="82" t="s">
        <v>34</v>
      </c>
      <c r="C14" s="83" t="s">
        <v>35</v>
      </c>
      <c r="D14" s="84" t="s">
        <v>37</v>
      </c>
      <c r="E14" s="85" t="s">
        <v>83</v>
      </c>
      <c r="F14" s="42">
        <v>3</v>
      </c>
      <c r="G14" s="42"/>
      <c r="H14" s="42"/>
      <c r="I14" s="42">
        <v>1962</v>
      </c>
      <c r="J14" s="58"/>
      <c r="K14" s="86" t="s">
        <v>80</v>
      </c>
      <c r="L14" s="195">
        <v>4</v>
      </c>
      <c r="M14" s="196">
        <v>2</v>
      </c>
      <c r="N14" s="49">
        <v>1391.1</v>
      </c>
      <c r="O14" s="49">
        <v>1254.7</v>
      </c>
      <c r="P14" s="79">
        <v>1186.1000000000001</v>
      </c>
      <c r="Q14" s="53">
        <v>45</v>
      </c>
      <c r="R14" s="80">
        <v>500000</v>
      </c>
      <c r="S14" s="112">
        <v>0</v>
      </c>
      <c r="T14" s="112">
        <v>0</v>
      </c>
      <c r="U14" s="112">
        <v>0</v>
      </c>
      <c r="V14" s="80">
        <f t="shared" si="0"/>
        <v>500000</v>
      </c>
      <c r="W14" s="79">
        <f t="shared" si="1"/>
        <v>398.50163385669879</v>
      </c>
      <c r="X14" s="52">
        <v>11424</v>
      </c>
      <c r="Y14" s="81" t="s">
        <v>89</v>
      </c>
    </row>
    <row r="15" spans="1:25" s="16" customFormat="1" ht="16.899999999999999" customHeight="1">
      <c r="A15" s="4">
        <f t="shared" si="2"/>
        <v>8</v>
      </c>
      <c r="B15" s="82" t="s">
        <v>34</v>
      </c>
      <c r="C15" s="83" t="s">
        <v>35</v>
      </c>
      <c r="D15" s="84" t="s">
        <v>37</v>
      </c>
      <c r="E15" s="85" t="s">
        <v>83</v>
      </c>
      <c r="F15" s="42">
        <v>4</v>
      </c>
      <c r="G15" s="42"/>
      <c r="H15" s="42"/>
      <c r="I15" s="42">
        <v>1961</v>
      </c>
      <c r="J15" s="58"/>
      <c r="K15" s="86" t="s">
        <v>79</v>
      </c>
      <c r="L15" s="195">
        <v>4</v>
      </c>
      <c r="M15" s="195">
        <v>2</v>
      </c>
      <c r="N15" s="79">
        <v>1373.7</v>
      </c>
      <c r="O15" s="79">
        <v>1270.0999999999999</v>
      </c>
      <c r="P15" s="79">
        <v>1117.5999999999999</v>
      </c>
      <c r="Q15" s="52">
        <v>58</v>
      </c>
      <c r="R15" s="80">
        <v>2000000</v>
      </c>
      <c r="S15" s="112">
        <v>0</v>
      </c>
      <c r="T15" s="112">
        <v>0</v>
      </c>
      <c r="U15" s="112">
        <v>0</v>
      </c>
      <c r="V15" s="80">
        <f t="shared" si="0"/>
        <v>2000000</v>
      </c>
      <c r="W15" s="79">
        <f t="shared" si="1"/>
        <v>1574.6791591213291</v>
      </c>
      <c r="X15" s="52">
        <v>11424</v>
      </c>
      <c r="Y15" s="81" t="s">
        <v>89</v>
      </c>
    </row>
    <row r="16" spans="1:25" s="16" customFormat="1" ht="16.899999999999999" customHeight="1">
      <c r="A16" s="4">
        <f t="shared" si="2"/>
        <v>9</v>
      </c>
      <c r="B16" s="82" t="s">
        <v>34</v>
      </c>
      <c r="C16" s="83" t="s">
        <v>35</v>
      </c>
      <c r="D16" s="84" t="s">
        <v>37</v>
      </c>
      <c r="E16" s="85" t="s">
        <v>83</v>
      </c>
      <c r="F16" s="42">
        <v>8</v>
      </c>
      <c r="G16" s="42"/>
      <c r="H16" s="42"/>
      <c r="I16" s="42">
        <v>1962</v>
      </c>
      <c r="J16" s="58"/>
      <c r="K16" s="86" t="s">
        <v>80</v>
      </c>
      <c r="L16" s="195">
        <v>4</v>
      </c>
      <c r="M16" s="196">
        <v>4</v>
      </c>
      <c r="N16" s="79">
        <v>2987.9</v>
      </c>
      <c r="O16" s="49">
        <v>2732.4</v>
      </c>
      <c r="P16" s="79">
        <v>2410.1</v>
      </c>
      <c r="Q16" s="53">
        <v>107</v>
      </c>
      <c r="R16" s="80">
        <v>1000000</v>
      </c>
      <c r="S16" s="112">
        <v>0</v>
      </c>
      <c r="T16" s="112">
        <v>0</v>
      </c>
      <c r="U16" s="112">
        <v>0</v>
      </c>
      <c r="V16" s="80">
        <f t="shared" si="0"/>
        <v>1000000</v>
      </c>
      <c r="W16" s="79">
        <f t="shared" si="1"/>
        <v>365.97862684819205</v>
      </c>
      <c r="X16" s="52">
        <v>11424</v>
      </c>
      <c r="Y16" s="81" t="s">
        <v>89</v>
      </c>
    </row>
    <row r="17" spans="1:25" s="16" customFormat="1" ht="16.899999999999999" customHeight="1">
      <c r="A17" s="4">
        <f t="shared" si="2"/>
        <v>10</v>
      </c>
      <c r="B17" s="82" t="s">
        <v>34</v>
      </c>
      <c r="C17" s="83" t="s">
        <v>35</v>
      </c>
      <c r="D17" s="84" t="s">
        <v>37</v>
      </c>
      <c r="E17" s="85" t="s">
        <v>83</v>
      </c>
      <c r="F17" s="42">
        <v>9</v>
      </c>
      <c r="G17" s="42"/>
      <c r="H17" s="42"/>
      <c r="I17" s="42">
        <v>1962</v>
      </c>
      <c r="J17" s="58"/>
      <c r="K17" s="86" t="s">
        <v>80</v>
      </c>
      <c r="L17" s="195">
        <v>4</v>
      </c>
      <c r="M17" s="195">
        <v>4</v>
      </c>
      <c r="N17" s="49">
        <v>2991.8</v>
      </c>
      <c r="O17" s="79">
        <v>2780.2</v>
      </c>
      <c r="P17" s="79">
        <v>2510.8999999999996</v>
      </c>
      <c r="Q17" s="52">
        <v>126</v>
      </c>
      <c r="R17" s="80">
        <v>1000000</v>
      </c>
      <c r="S17" s="112">
        <v>0</v>
      </c>
      <c r="T17" s="112">
        <v>0</v>
      </c>
      <c r="U17" s="112">
        <v>0</v>
      </c>
      <c r="V17" s="80">
        <f t="shared" si="0"/>
        <v>1000000</v>
      </c>
      <c r="W17" s="79">
        <f t="shared" si="1"/>
        <v>359.68635349974824</v>
      </c>
      <c r="X17" s="52">
        <v>11424</v>
      </c>
      <c r="Y17" s="81" t="s">
        <v>89</v>
      </c>
    </row>
    <row r="18" spans="1:25" s="16" customFormat="1" ht="16.899999999999999" customHeight="1">
      <c r="A18" s="4">
        <f t="shared" si="2"/>
        <v>11</v>
      </c>
      <c r="B18" s="82" t="s">
        <v>34</v>
      </c>
      <c r="C18" s="83" t="s">
        <v>35</v>
      </c>
      <c r="D18" s="84" t="s">
        <v>37</v>
      </c>
      <c r="E18" s="85" t="s">
        <v>83</v>
      </c>
      <c r="F18" s="42">
        <v>12</v>
      </c>
      <c r="G18" s="42"/>
      <c r="H18" s="42"/>
      <c r="I18" s="42">
        <v>1961</v>
      </c>
      <c r="J18" s="58"/>
      <c r="K18" s="86" t="s">
        <v>80</v>
      </c>
      <c r="L18" s="195">
        <v>4</v>
      </c>
      <c r="M18" s="195">
        <v>4</v>
      </c>
      <c r="N18" s="79">
        <v>3101.7</v>
      </c>
      <c r="O18" s="79">
        <v>2878.7</v>
      </c>
      <c r="P18" s="49">
        <v>2550.3999999999996</v>
      </c>
      <c r="Q18" s="52">
        <v>123</v>
      </c>
      <c r="R18" s="80">
        <v>1000000</v>
      </c>
      <c r="S18" s="112">
        <v>0</v>
      </c>
      <c r="T18" s="112">
        <v>0</v>
      </c>
      <c r="U18" s="112">
        <v>0</v>
      </c>
      <c r="V18" s="80">
        <f t="shared" si="0"/>
        <v>1000000</v>
      </c>
      <c r="W18" s="79">
        <f t="shared" si="1"/>
        <v>347.37902525445514</v>
      </c>
      <c r="X18" s="52">
        <v>11424</v>
      </c>
      <c r="Y18" s="81" t="s">
        <v>89</v>
      </c>
    </row>
    <row r="19" spans="1:25" s="16" customFormat="1" ht="16.899999999999999" customHeight="1">
      <c r="A19" s="4">
        <f t="shared" si="2"/>
        <v>12</v>
      </c>
      <c r="B19" s="82" t="s">
        <v>34</v>
      </c>
      <c r="C19" s="83" t="s">
        <v>35</v>
      </c>
      <c r="D19" s="84" t="s">
        <v>36</v>
      </c>
      <c r="E19" s="89" t="s">
        <v>87</v>
      </c>
      <c r="F19" s="42">
        <v>64</v>
      </c>
      <c r="G19" s="42"/>
      <c r="H19" s="42"/>
      <c r="I19" s="42">
        <v>1960</v>
      </c>
      <c r="J19" s="58"/>
      <c r="K19" s="86" t="s">
        <v>80</v>
      </c>
      <c r="L19" s="195">
        <v>4</v>
      </c>
      <c r="M19" s="196">
        <v>2</v>
      </c>
      <c r="N19" s="49">
        <v>1388.6</v>
      </c>
      <c r="O19" s="49">
        <v>1282.7</v>
      </c>
      <c r="P19" s="79">
        <v>1038.8</v>
      </c>
      <c r="Q19" s="53">
        <v>66</v>
      </c>
      <c r="R19" s="80">
        <v>500000</v>
      </c>
      <c r="S19" s="112">
        <v>0</v>
      </c>
      <c r="T19" s="112">
        <v>0</v>
      </c>
      <c r="U19" s="112">
        <v>0</v>
      </c>
      <c r="V19" s="80">
        <f t="shared" si="0"/>
        <v>500000</v>
      </c>
      <c r="W19" s="79">
        <f t="shared" si="1"/>
        <v>389.8027598035394</v>
      </c>
      <c r="X19" s="52">
        <v>11424</v>
      </c>
      <c r="Y19" s="81" t="s">
        <v>89</v>
      </c>
    </row>
    <row r="20" spans="1:25" s="16" customFormat="1" ht="16.899999999999999" customHeight="1">
      <c r="A20" s="4">
        <f t="shared" si="2"/>
        <v>13</v>
      </c>
      <c r="B20" s="82" t="s">
        <v>34</v>
      </c>
      <c r="C20" s="83" t="s">
        <v>35</v>
      </c>
      <c r="D20" s="84" t="s">
        <v>36</v>
      </c>
      <c r="E20" s="89" t="s">
        <v>87</v>
      </c>
      <c r="F20" s="42">
        <v>70</v>
      </c>
      <c r="G20" s="42"/>
      <c r="H20" s="42"/>
      <c r="I20" s="42">
        <v>1960</v>
      </c>
      <c r="J20" s="58"/>
      <c r="K20" s="86" t="s">
        <v>80</v>
      </c>
      <c r="L20" s="195">
        <v>4</v>
      </c>
      <c r="M20" s="195">
        <v>4</v>
      </c>
      <c r="N20" s="79">
        <v>1423.6</v>
      </c>
      <c r="O20" s="87">
        <v>1316</v>
      </c>
      <c r="P20" s="79">
        <v>1231.7</v>
      </c>
      <c r="Q20" s="52">
        <v>61</v>
      </c>
      <c r="R20" s="80">
        <v>1000000</v>
      </c>
      <c r="S20" s="112">
        <v>0</v>
      </c>
      <c r="T20" s="112">
        <v>0</v>
      </c>
      <c r="U20" s="112">
        <v>0</v>
      </c>
      <c r="V20" s="80">
        <f t="shared" si="0"/>
        <v>1000000</v>
      </c>
      <c r="W20" s="79">
        <f t="shared" si="1"/>
        <v>759.87841945288756</v>
      </c>
      <c r="X20" s="52">
        <v>11424</v>
      </c>
      <c r="Y20" s="81" t="s">
        <v>89</v>
      </c>
    </row>
    <row r="21" spans="1:25" s="16" customFormat="1" ht="16.899999999999999" customHeight="1">
      <c r="A21" s="4">
        <f t="shared" si="2"/>
        <v>14</v>
      </c>
      <c r="B21" s="82" t="s">
        <v>34</v>
      </c>
      <c r="C21" s="83" t="s">
        <v>35</v>
      </c>
      <c r="D21" s="84" t="s">
        <v>36</v>
      </c>
      <c r="E21" s="89" t="s">
        <v>87</v>
      </c>
      <c r="F21" s="42">
        <v>74</v>
      </c>
      <c r="G21" s="42"/>
      <c r="H21" s="42"/>
      <c r="I21" s="42">
        <v>1960</v>
      </c>
      <c r="J21" s="58"/>
      <c r="K21" s="86" t="s">
        <v>80</v>
      </c>
      <c r="L21" s="195">
        <v>4</v>
      </c>
      <c r="M21" s="196">
        <v>4</v>
      </c>
      <c r="N21" s="49">
        <v>2752.3</v>
      </c>
      <c r="O21" s="49">
        <v>2554.6999999999998</v>
      </c>
      <c r="P21" s="79">
        <v>2237.5</v>
      </c>
      <c r="Q21" s="53">
        <v>109</v>
      </c>
      <c r="R21" s="80">
        <v>1000000</v>
      </c>
      <c r="S21" s="112">
        <v>0</v>
      </c>
      <c r="T21" s="112">
        <v>0</v>
      </c>
      <c r="U21" s="112">
        <v>0</v>
      </c>
      <c r="V21" s="80">
        <f t="shared" si="0"/>
        <v>1000000</v>
      </c>
      <c r="W21" s="79">
        <f>R21/O21</f>
        <v>391.43539358828826</v>
      </c>
      <c r="X21" s="52">
        <v>11424</v>
      </c>
      <c r="Y21" s="81" t="s">
        <v>89</v>
      </c>
    </row>
    <row r="22" spans="1:25" s="16" customFormat="1" ht="16.899999999999999" customHeight="1">
      <c r="A22" s="4">
        <f t="shared" si="2"/>
        <v>15</v>
      </c>
      <c r="B22" s="13" t="s">
        <v>34</v>
      </c>
      <c r="C22" s="14" t="s">
        <v>35</v>
      </c>
      <c r="D22" s="83" t="s">
        <v>90</v>
      </c>
      <c r="E22" s="90" t="s">
        <v>91</v>
      </c>
      <c r="F22" s="45">
        <v>7</v>
      </c>
      <c r="G22" s="77"/>
      <c r="H22" s="45"/>
      <c r="I22" s="58">
        <v>1971</v>
      </c>
      <c r="J22" s="58"/>
      <c r="K22" s="91" t="s">
        <v>80</v>
      </c>
      <c r="L22" s="195">
        <v>5</v>
      </c>
      <c r="M22" s="195">
        <v>13</v>
      </c>
      <c r="N22" s="63">
        <v>1003.8</v>
      </c>
      <c r="O22" s="63">
        <v>8947.1</v>
      </c>
      <c r="P22" s="63">
        <v>8699.2999999999993</v>
      </c>
      <c r="Q22" s="52">
        <v>389</v>
      </c>
      <c r="R22" s="80">
        <v>4800000</v>
      </c>
      <c r="S22" s="92">
        <v>0</v>
      </c>
      <c r="T22" s="92">
        <v>0</v>
      </c>
      <c r="U22" s="92">
        <v>0</v>
      </c>
      <c r="V22" s="80">
        <f>R22</f>
        <v>4800000</v>
      </c>
      <c r="W22" s="79">
        <f t="shared" ref="W22:W83" si="3">R22/O22</f>
        <v>536.48668283577922</v>
      </c>
      <c r="X22" s="52">
        <v>11424</v>
      </c>
      <c r="Y22" s="81" t="s">
        <v>89</v>
      </c>
    </row>
    <row r="23" spans="1:25" s="16" customFormat="1" ht="16.899999999999999" customHeight="1">
      <c r="A23" s="4">
        <f t="shared" si="2"/>
        <v>16</v>
      </c>
      <c r="B23" s="13" t="s">
        <v>34</v>
      </c>
      <c r="C23" s="14" t="s">
        <v>35</v>
      </c>
      <c r="D23" s="83" t="s">
        <v>90</v>
      </c>
      <c r="E23" s="90" t="s">
        <v>92</v>
      </c>
      <c r="F23" s="45">
        <v>5</v>
      </c>
      <c r="G23" s="77"/>
      <c r="H23" s="45"/>
      <c r="I23" s="58">
        <v>1965</v>
      </c>
      <c r="J23" s="58"/>
      <c r="K23" s="91" t="s">
        <v>80</v>
      </c>
      <c r="L23" s="195">
        <v>5</v>
      </c>
      <c r="M23" s="195">
        <v>4</v>
      </c>
      <c r="N23" s="63">
        <v>4110.1000000000004</v>
      </c>
      <c r="O23" s="63">
        <v>3805.3</v>
      </c>
      <c r="P23" s="63">
        <v>2883.7</v>
      </c>
      <c r="Q23" s="52">
        <v>170</v>
      </c>
      <c r="R23" s="80">
        <v>190000</v>
      </c>
      <c r="S23" s="92">
        <v>0</v>
      </c>
      <c r="T23" s="92">
        <v>0</v>
      </c>
      <c r="U23" s="92">
        <v>0</v>
      </c>
      <c r="V23" s="80">
        <f t="shared" ref="V23:V57" si="4">R23</f>
        <v>190000</v>
      </c>
      <c r="W23" s="79">
        <f t="shared" si="3"/>
        <v>49.930360286968174</v>
      </c>
      <c r="X23" s="52">
        <v>11424</v>
      </c>
      <c r="Y23" s="81" t="s">
        <v>89</v>
      </c>
    </row>
    <row r="24" spans="1:25" s="16" customFormat="1" ht="16.899999999999999" customHeight="1">
      <c r="A24" s="4">
        <f t="shared" si="2"/>
        <v>17</v>
      </c>
      <c r="B24" s="13" t="s">
        <v>34</v>
      </c>
      <c r="C24" s="14" t="s">
        <v>35</v>
      </c>
      <c r="D24" s="83" t="s">
        <v>90</v>
      </c>
      <c r="E24" s="90" t="s">
        <v>92</v>
      </c>
      <c r="F24" s="45">
        <v>7</v>
      </c>
      <c r="G24" s="77"/>
      <c r="H24" s="45"/>
      <c r="I24" s="58">
        <v>1966</v>
      </c>
      <c r="J24" s="58"/>
      <c r="K24" s="91" t="s">
        <v>80</v>
      </c>
      <c r="L24" s="196">
        <v>5</v>
      </c>
      <c r="M24" s="196">
        <v>5</v>
      </c>
      <c r="N24" s="93">
        <v>3821.6</v>
      </c>
      <c r="O24" s="93">
        <v>3489.6</v>
      </c>
      <c r="P24" s="93">
        <v>3220.7</v>
      </c>
      <c r="Q24" s="53">
        <v>181</v>
      </c>
      <c r="R24" s="80">
        <v>170000</v>
      </c>
      <c r="S24" s="92">
        <v>0</v>
      </c>
      <c r="T24" s="92">
        <v>0</v>
      </c>
      <c r="U24" s="92">
        <v>0</v>
      </c>
      <c r="V24" s="80">
        <f t="shared" si="4"/>
        <v>170000</v>
      </c>
      <c r="W24" s="79">
        <f t="shared" si="3"/>
        <v>48.716185236130215</v>
      </c>
      <c r="X24" s="52">
        <v>11424</v>
      </c>
      <c r="Y24" s="81" t="s">
        <v>89</v>
      </c>
    </row>
    <row r="25" spans="1:25" s="16" customFormat="1" ht="16.899999999999999" customHeight="1">
      <c r="A25" s="4">
        <f t="shared" si="2"/>
        <v>18</v>
      </c>
      <c r="B25" s="13" t="s">
        <v>34</v>
      </c>
      <c r="C25" s="14" t="s">
        <v>35</v>
      </c>
      <c r="D25" s="83" t="s">
        <v>90</v>
      </c>
      <c r="E25" s="90" t="s">
        <v>92</v>
      </c>
      <c r="F25" s="45">
        <v>25</v>
      </c>
      <c r="G25" s="77"/>
      <c r="H25" s="45"/>
      <c r="I25" s="58">
        <v>1968</v>
      </c>
      <c r="J25" s="58"/>
      <c r="K25" s="91" t="s">
        <v>80</v>
      </c>
      <c r="L25" s="195">
        <v>5</v>
      </c>
      <c r="M25" s="195">
        <v>6</v>
      </c>
      <c r="N25" s="93">
        <v>5766.6</v>
      </c>
      <c r="O25" s="93">
        <v>5263.8</v>
      </c>
      <c r="P25" s="93">
        <v>4842.8</v>
      </c>
      <c r="Q25" s="52">
        <v>289</v>
      </c>
      <c r="R25" s="80">
        <v>300000</v>
      </c>
      <c r="S25" s="92">
        <v>0</v>
      </c>
      <c r="T25" s="92">
        <v>0</v>
      </c>
      <c r="U25" s="92">
        <v>0</v>
      </c>
      <c r="V25" s="80">
        <f t="shared" si="4"/>
        <v>300000</v>
      </c>
      <c r="W25" s="79">
        <f t="shared" si="3"/>
        <v>56.993046848284507</v>
      </c>
      <c r="X25" s="52">
        <v>11424</v>
      </c>
      <c r="Y25" s="81" t="s">
        <v>89</v>
      </c>
    </row>
    <row r="26" spans="1:25" s="16" customFormat="1" ht="16.899999999999999" customHeight="1">
      <c r="A26" s="4">
        <f t="shared" si="2"/>
        <v>19</v>
      </c>
      <c r="B26" s="13" t="s">
        <v>34</v>
      </c>
      <c r="C26" s="14" t="s">
        <v>35</v>
      </c>
      <c r="D26" s="83" t="s">
        <v>90</v>
      </c>
      <c r="E26" s="90" t="s">
        <v>93</v>
      </c>
      <c r="F26" s="45">
        <v>7</v>
      </c>
      <c r="G26" s="77"/>
      <c r="H26" s="45"/>
      <c r="I26" s="58">
        <v>1962</v>
      </c>
      <c r="J26" s="58"/>
      <c r="K26" s="91" t="s">
        <v>80</v>
      </c>
      <c r="L26" s="195">
        <v>4</v>
      </c>
      <c r="M26" s="195">
        <v>4</v>
      </c>
      <c r="N26" s="93">
        <v>2975.8</v>
      </c>
      <c r="O26" s="93">
        <v>2747.6</v>
      </c>
      <c r="P26" s="93">
        <v>2384.1</v>
      </c>
      <c r="Q26" s="52">
        <v>121</v>
      </c>
      <c r="R26" s="80">
        <v>250000</v>
      </c>
      <c r="S26" s="92">
        <v>0</v>
      </c>
      <c r="T26" s="92">
        <v>0</v>
      </c>
      <c r="U26" s="92">
        <v>0</v>
      </c>
      <c r="V26" s="80">
        <f t="shared" si="4"/>
        <v>250000</v>
      </c>
      <c r="W26" s="79">
        <f t="shared" si="3"/>
        <v>90.988499053719607</v>
      </c>
      <c r="X26" s="52">
        <v>11424</v>
      </c>
      <c r="Y26" s="81" t="s">
        <v>89</v>
      </c>
    </row>
    <row r="27" spans="1:25" s="16" customFormat="1" ht="16.899999999999999" customHeight="1">
      <c r="A27" s="4">
        <f t="shared" si="2"/>
        <v>20</v>
      </c>
      <c r="B27" s="13" t="s">
        <v>34</v>
      </c>
      <c r="C27" s="14" t="s">
        <v>35</v>
      </c>
      <c r="D27" s="83" t="s">
        <v>90</v>
      </c>
      <c r="E27" s="77" t="s">
        <v>94</v>
      </c>
      <c r="F27" s="45">
        <v>3</v>
      </c>
      <c r="G27" s="77"/>
      <c r="H27" s="45"/>
      <c r="I27" s="58">
        <v>1960</v>
      </c>
      <c r="J27" s="58"/>
      <c r="K27" s="91" t="s">
        <v>80</v>
      </c>
      <c r="L27" s="196">
        <v>4</v>
      </c>
      <c r="M27" s="196">
        <v>4</v>
      </c>
      <c r="N27" s="63">
        <v>3013.5</v>
      </c>
      <c r="O27" s="63">
        <v>2786.3</v>
      </c>
      <c r="P27" s="93">
        <v>2592.4</v>
      </c>
      <c r="Q27" s="53">
        <v>119</v>
      </c>
      <c r="R27" s="80">
        <v>640000</v>
      </c>
      <c r="S27" s="92">
        <v>0</v>
      </c>
      <c r="T27" s="92">
        <v>0</v>
      </c>
      <c r="U27" s="92">
        <v>0</v>
      </c>
      <c r="V27" s="80">
        <f t="shared" si="4"/>
        <v>640000</v>
      </c>
      <c r="W27" s="79">
        <f t="shared" si="3"/>
        <v>229.69529483544483</v>
      </c>
      <c r="X27" s="52">
        <v>11424</v>
      </c>
      <c r="Y27" s="81" t="s">
        <v>89</v>
      </c>
    </row>
    <row r="28" spans="1:25" s="16" customFormat="1" ht="16.899999999999999" customHeight="1">
      <c r="A28" s="4">
        <f t="shared" si="2"/>
        <v>21</v>
      </c>
      <c r="B28" s="13" t="s">
        <v>34</v>
      </c>
      <c r="C28" s="14" t="s">
        <v>35</v>
      </c>
      <c r="D28" s="83" t="s">
        <v>90</v>
      </c>
      <c r="E28" s="77" t="s">
        <v>95</v>
      </c>
      <c r="F28" s="45">
        <v>7</v>
      </c>
      <c r="G28" s="77"/>
      <c r="H28" s="45"/>
      <c r="I28" s="58">
        <v>1971</v>
      </c>
      <c r="J28" s="58"/>
      <c r="K28" s="91" t="s">
        <v>80</v>
      </c>
      <c r="L28" s="195">
        <v>9</v>
      </c>
      <c r="M28" s="195">
        <v>1</v>
      </c>
      <c r="N28" s="93">
        <v>2281.6</v>
      </c>
      <c r="O28" s="93">
        <v>2042.8</v>
      </c>
      <c r="P28" s="63">
        <v>2042.8</v>
      </c>
      <c r="Q28" s="52">
        <v>90</v>
      </c>
      <c r="R28" s="80">
        <v>350000</v>
      </c>
      <c r="S28" s="92">
        <v>0</v>
      </c>
      <c r="T28" s="92">
        <v>0</v>
      </c>
      <c r="U28" s="92">
        <v>0</v>
      </c>
      <c r="V28" s="80">
        <f t="shared" si="4"/>
        <v>350000</v>
      </c>
      <c r="W28" s="79">
        <f t="shared" si="3"/>
        <v>171.33346387311533</v>
      </c>
      <c r="X28" s="52">
        <v>11424</v>
      </c>
      <c r="Y28" s="81" t="s">
        <v>89</v>
      </c>
    </row>
    <row r="29" spans="1:25" s="16" customFormat="1" ht="16.899999999999999" customHeight="1">
      <c r="A29" s="4">
        <f t="shared" si="2"/>
        <v>22</v>
      </c>
      <c r="B29" s="13" t="s">
        <v>34</v>
      </c>
      <c r="C29" s="14" t="s">
        <v>35</v>
      </c>
      <c r="D29" s="83" t="s">
        <v>90</v>
      </c>
      <c r="E29" s="77" t="s">
        <v>95</v>
      </c>
      <c r="F29" s="45">
        <v>9</v>
      </c>
      <c r="G29" s="77"/>
      <c r="H29" s="45"/>
      <c r="I29" s="58">
        <v>1967</v>
      </c>
      <c r="J29" s="58"/>
      <c r="K29" s="91" t="s">
        <v>80</v>
      </c>
      <c r="L29" s="196">
        <v>5</v>
      </c>
      <c r="M29" s="196">
        <v>6</v>
      </c>
      <c r="N29" s="63">
        <v>5695.8</v>
      </c>
      <c r="O29" s="63">
        <v>5293.3</v>
      </c>
      <c r="P29" s="93">
        <v>4943.7</v>
      </c>
      <c r="Q29" s="53">
        <v>238</v>
      </c>
      <c r="R29" s="80">
        <v>300000</v>
      </c>
      <c r="S29" s="92">
        <v>0</v>
      </c>
      <c r="T29" s="92">
        <v>0</v>
      </c>
      <c r="U29" s="92">
        <v>0</v>
      </c>
      <c r="V29" s="80">
        <f t="shared" si="4"/>
        <v>300000</v>
      </c>
      <c r="W29" s="79">
        <f t="shared" si="3"/>
        <v>56.675419870402202</v>
      </c>
      <c r="X29" s="52">
        <v>11424</v>
      </c>
      <c r="Y29" s="81" t="s">
        <v>89</v>
      </c>
    </row>
    <row r="30" spans="1:25" s="16" customFormat="1" ht="16.899999999999999" customHeight="1">
      <c r="A30" s="4">
        <f t="shared" si="2"/>
        <v>23</v>
      </c>
      <c r="B30" s="13" t="s">
        <v>34</v>
      </c>
      <c r="C30" s="14" t="s">
        <v>35</v>
      </c>
      <c r="D30" s="83" t="s">
        <v>90</v>
      </c>
      <c r="E30" s="77" t="s">
        <v>95</v>
      </c>
      <c r="F30" s="45">
        <v>11</v>
      </c>
      <c r="G30" s="77"/>
      <c r="H30" s="45"/>
      <c r="I30" s="58">
        <v>1971</v>
      </c>
      <c r="J30" s="58"/>
      <c r="K30" s="91" t="s">
        <v>80</v>
      </c>
      <c r="L30" s="195">
        <v>9</v>
      </c>
      <c r="M30" s="195">
        <v>1</v>
      </c>
      <c r="N30" s="93">
        <v>2267</v>
      </c>
      <c r="O30" s="93">
        <v>1954.1</v>
      </c>
      <c r="P30" s="93">
        <v>1720.8</v>
      </c>
      <c r="Q30" s="52">
        <v>96</v>
      </c>
      <c r="R30" s="80">
        <v>460000</v>
      </c>
      <c r="S30" s="92">
        <v>0</v>
      </c>
      <c r="T30" s="92">
        <v>0</v>
      </c>
      <c r="U30" s="92">
        <v>0</v>
      </c>
      <c r="V30" s="80">
        <f t="shared" si="4"/>
        <v>460000</v>
      </c>
      <c r="W30" s="79">
        <f t="shared" si="3"/>
        <v>235.40248707845043</v>
      </c>
      <c r="X30" s="52">
        <v>11424</v>
      </c>
      <c r="Y30" s="81" t="s">
        <v>89</v>
      </c>
    </row>
    <row r="31" spans="1:25" s="16" customFormat="1" ht="16.899999999999999" customHeight="1">
      <c r="A31" s="4">
        <f t="shared" si="2"/>
        <v>24</v>
      </c>
      <c r="B31" s="13" t="s">
        <v>34</v>
      </c>
      <c r="C31" s="14" t="s">
        <v>35</v>
      </c>
      <c r="D31" s="83" t="s">
        <v>90</v>
      </c>
      <c r="E31" s="94" t="s">
        <v>83</v>
      </c>
      <c r="F31" s="45">
        <v>11</v>
      </c>
      <c r="G31" s="77"/>
      <c r="H31" s="45"/>
      <c r="I31" s="58">
        <v>1973</v>
      </c>
      <c r="J31" s="58"/>
      <c r="K31" s="91" t="s">
        <v>80</v>
      </c>
      <c r="L31" s="195">
        <v>9</v>
      </c>
      <c r="M31" s="195">
        <v>1</v>
      </c>
      <c r="N31" s="93">
        <v>2137.1</v>
      </c>
      <c r="O31" s="95">
        <v>1902.1</v>
      </c>
      <c r="P31" s="93">
        <v>1799.6</v>
      </c>
      <c r="Q31" s="52">
        <v>70</v>
      </c>
      <c r="R31" s="80">
        <v>350000</v>
      </c>
      <c r="S31" s="92">
        <v>0</v>
      </c>
      <c r="T31" s="92">
        <v>0</v>
      </c>
      <c r="U31" s="92">
        <v>0</v>
      </c>
      <c r="V31" s="80">
        <f t="shared" si="4"/>
        <v>350000</v>
      </c>
      <c r="W31" s="79">
        <f t="shared" si="3"/>
        <v>184.00714999211399</v>
      </c>
      <c r="X31" s="52">
        <v>11424</v>
      </c>
      <c r="Y31" s="81" t="s">
        <v>89</v>
      </c>
    </row>
    <row r="32" spans="1:25" s="16" customFormat="1" ht="16.899999999999999" customHeight="1">
      <c r="A32" s="4">
        <f t="shared" si="2"/>
        <v>25</v>
      </c>
      <c r="B32" s="13" t="s">
        <v>34</v>
      </c>
      <c r="C32" s="14" t="s">
        <v>35</v>
      </c>
      <c r="D32" s="83" t="s">
        <v>90</v>
      </c>
      <c r="E32" s="94" t="s">
        <v>83</v>
      </c>
      <c r="F32" s="45">
        <v>17</v>
      </c>
      <c r="G32" s="77"/>
      <c r="H32" s="45"/>
      <c r="I32" s="58" t="s">
        <v>96</v>
      </c>
      <c r="J32" s="58"/>
      <c r="K32" s="91" t="s">
        <v>80</v>
      </c>
      <c r="L32" s="196">
        <v>9</v>
      </c>
      <c r="M32" s="196">
        <v>6</v>
      </c>
      <c r="N32" s="63">
        <v>11953.7</v>
      </c>
      <c r="O32" s="63">
        <v>10894.1</v>
      </c>
      <c r="P32" s="93">
        <v>10316.5</v>
      </c>
      <c r="Q32" s="53">
        <v>520</v>
      </c>
      <c r="R32" s="80">
        <v>2200000</v>
      </c>
      <c r="S32" s="92">
        <v>0</v>
      </c>
      <c r="T32" s="92">
        <v>0</v>
      </c>
      <c r="U32" s="92">
        <v>0</v>
      </c>
      <c r="V32" s="80">
        <f t="shared" si="4"/>
        <v>2200000</v>
      </c>
      <c r="W32" s="79">
        <f t="shared" si="3"/>
        <v>201.94417161582874</v>
      </c>
      <c r="X32" s="52">
        <v>11424</v>
      </c>
      <c r="Y32" s="81" t="s">
        <v>89</v>
      </c>
    </row>
    <row r="33" spans="1:25" s="16" customFormat="1" ht="16.899999999999999" customHeight="1">
      <c r="A33" s="144">
        <f t="shared" si="2"/>
        <v>26</v>
      </c>
      <c r="B33" s="13" t="s">
        <v>34</v>
      </c>
      <c r="C33" s="14" t="s">
        <v>35</v>
      </c>
      <c r="D33" s="83" t="s">
        <v>90</v>
      </c>
      <c r="E33" s="94" t="s">
        <v>83</v>
      </c>
      <c r="F33" s="45">
        <v>19</v>
      </c>
      <c r="G33" s="77"/>
      <c r="H33" s="45"/>
      <c r="I33" s="58">
        <v>1972</v>
      </c>
      <c r="J33" s="58"/>
      <c r="K33" s="91" t="s">
        <v>80</v>
      </c>
      <c r="L33" s="195">
        <v>9</v>
      </c>
      <c r="M33" s="195">
        <v>6</v>
      </c>
      <c r="N33" s="93">
        <v>12276.6</v>
      </c>
      <c r="O33" s="93">
        <v>11151.5</v>
      </c>
      <c r="P33" s="93">
        <v>10411.5</v>
      </c>
      <c r="Q33" s="52">
        <v>523</v>
      </c>
      <c r="R33" s="80">
        <v>4200000</v>
      </c>
      <c r="S33" s="92">
        <v>0</v>
      </c>
      <c r="T33" s="92">
        <v>0</v>
      </c>
      <c r="U33" s="92">
        <v>0</v>
      </c>
      <c r="V33" s="80">
        <f t="shared" si="4"/>
        <v>4200000</v>
      </c>
      <c r="W33" s="79">
        <f t="shared" si="3"/>
        <v>376.63094650943822</v>
      </c>
      <c r="X33" s="52">
        <v>11424</v>
      </c>
      <c r="Y33" s="81" t="s">
        <v>89</v>
      </c>
    </row>
    <row r="34" spans="1:25" s="16" customFormat="1" ht="16.899999999999999" customHeight="1">
      <c r="A34" s="144">
        <f t="shared" si="2"/>
        <v>27</v>
      </c>
      <c r="B34" s="13" t="s">
        <v>34</v>
      </c>
      <c r="C34" s="14" t="s">
        <v>35</v>
      </c>
      <c r="D34" s="83" t="s">
        <v>36</v>
      </c>
      <c r="E34" s="94" t="s">
        <v>87</v>
      </c>
      <c r="F34" s="45">
        <v>112</v>
      </c>
      <c r="G34" s="77"/>
      <c r="H34" s="45"/>
      <c r="I34" s="58">
        <v>1967</v>
      </c>
      <c r="J34" s="58"/>
      <c r="K34" s="91" t="s">
        <v>80</v>
      </c>
      <c r="L34" s="195">
        <v>5</v>
      </c>
      <c r="M34" s="195">
        <v>6</v>
      </c>
      <c r="N34" s="93">
        <v>5797.9</v>
      </c>
      <c r="O34" s="93">
        <v>5257.5</v>
      </c>
      <c r="P34" s="93">
        <v>4829.8</v>
      </c>
      <c r="Q34" s="52">
        <v>276</v>
      </c>
      <c r="R34" s="80">
        <v>1611000</v>
      </c>
      <c r="S34" s="92"/>
      <c r="T34" s="92"/>
      <c r="U34" s="92"/>
      <c r="V34" s="80">
        <v>1611000</v>
      </c>
      <c r="W34" s="79">
        <f t="shared" si="3"/>
        <v>306.41940085592012</v>
      </c>
      <c r="X34" s="52">
        <v>11424</v>
      </c>
      <c r="Y34" s="81" t="s">
        <v>89</v>
      </c>
    </row>
    <row r="35" spans="1:25" s="16" customFormat="1" ht="16.899999999999999" customHeight="1">
      <c r="A35" s="4">
        <f t="shared" si="2"/>
        <v>28</v>
      </c>
      <c r="B35" s="13" t="s">
        <v>34</v>
      </c>
      <c r="C35" s="14" t="s">
        <v>35</v>
      </c>
      <c r="D35" s="83" t="s">
        <v>36</v>
      </c>
      <c r="E35" s="77" t="s">
        <v>87</v>
      </c>
      <c r="F35" s="45">
        <v>96</v>
      </c>
      <c r="G35" s="77"/>
      <c r="H35" s="45"/>
      <c r="I35" s="58">
        <v>1967</v>
      </c>
      <c r="J35" s="58"/>
      <c r="K35" s="91" t="s">
        <v>80</v>
      </c>
      <c r="L35" s="195">
        <v>5</v>
      </c>
      <c r="M35" s="195">
        <v>6</v>
      </c>
      <c r="N35" s="93">
        <v>5788.7</v>
      </c>
      <c r="O35" s="93">
        <v>5308.7</v>
      </c>
      <c r="P35" s="63">
        <v>4881.7</v>
      </c>
      <c r="Q35" s="52">
        <v>255</v>
      </c>
      <c r="R35" s="80">
        <v>330000</v>
      </c>
      <c r="S35" s="92">
        <v>0</v>
      </c>
      <c r="T35" s="92">
        <v>0</v>
      </c>
      <c r="U35" s="92">
        <v>0</v>
      </c>
      <c r="V35" s="80">
        <f t="shared" si="4"/>
        <v>330000</v>
      </c>
      <c r="W35" s="79">
        <f t="shared" si="3"/>
        <v>62.162111251342139</v>
      </c>
      <c r="X35" s="52">
        <v>11424</v>
      </c>
      <c r="Y35" s="81" t="s">
        <v>89</v>
      </c>
    </row>
    <row r="36" spans="1:25" s="16" customFormat="1" ht="16.899999999999999" customHeight="1">
      <c r="A36" s="4">
        <f t="shared" si="2"/>
        <v>29</v>
      </c>
      <c r="B36" s="13" t="s">
        <v>34</v>
      </c>
      <c r="C36" s="14" t="s">
        <v>35</v>
      </c>
      <c r="D36" s="83" t="s">
        <v>36</v>
      </c>
      <c r="E36" s="77" t="s">
        <v>87</v>
      </c>
      <c r="F36" s="45">
        <v>110</v>
      </c>
      <c r="G36" s="77"/>
      <c r="H36" s="45"/>
      <c r="I36" s="58">
        <v>1967</v>
      </c>
      <c r="J36" s="58"/>
      <c r="K36" s="91" t="s">
        <v>80</v>
      </c>
      <c r="L36" s="195">
        <v>5</v>
      </c>
      <c r="M36" s="195">
        <v>6</v>
      </c>
      <c r="N36" s="93">
        <v>5754.4</v>
      </c>
      <c r="O36" s="93">
        <v>5270.8</v>
      </c>
      <c r="P36" s="93">
        <v>4952.6000000000004</v>
      </c>
      <c r="Q36" s="52">
        <v>264</v>
      </c>
      <c r="R36" s="80">
        <v>1900000</v>
      </c>
      <c r="S36" s="92">
        <v>0</v>
      </c>
      <c r="T36" s="92">
        <v>0</v>
      </c>
      <c r="U36" s="92">
        <v>0</v>
      </c>
      <c r="V36" s="80">
        <f t="shared" si="4"/>
        <v>1900000</v>
      </c>
      <c r="W36" s="79">
        <f t="shared" si="3"/>
        <v>360.47658799423237</v>
      </c>
      <c r="X36" s="52">
        <v>11424</v>
      </c>
      <c r="Y36" s="81" t="s">
        <v>89</v>
      </c>
    </row>
    <row r="37" spans="1:25" s="16" customFormat="1" ht="16.899999999999999" customHeight="1">
      <c r="A37" s="4">
        <f t="shared" si="2"/>
        <v>30</v>
      </c>
      <c r="B37" s="13" t="s">
        <v>34</v>
      </c>
      <c r="C37" s="14" t="s">
        <v>35</v>
      </c>
      <c r="D37" s="83" t="s">
        <v>90</v>
      </c>
      <c r="E37" s="77" t="s">
        <v>97</v>
      </c>
      <c r="F37" s="45">
        <v>6</v>
      </c>
      <c r="G37" s="77"/>
      <c r="H37" s="45"/>
      <c r="I37" s="58">
        <v>1969</v>
      </c>
      <c r="J37" s="58"/>
      <c r="K37" s="91" t="s">
        <v>80</v>
      </c>
      <c r="L37" s="196">
        <v>5</v>
      </c>
      <c r="M37" s="196">
        <v>5</v>
      </c>
      <c r="N37" s="63">
        <v>5793.9</v>
      </c>
      <c r="O37" s="63">
        <v>5311.5</v>
      </c>
      <c r="P37" s="93">
        <v>4690.3</v>
      </c>
      <c r="Q37" s="53">
        <v>273</v>
      </c>
      <c r="R37" s="80">
        <v>260000</v>
      </c>
      <c r="S37" s="92">
        <v>0</v>
      </c>
      <c r="T37" s="92">
        <v>0</v>
      </c>
      <c r="U37" s="92">
        <v>0</v>
      </c>
      <c r="V37" s="80">
        <f t="shared" si="4"/>
        <v>260000</v>
      </c>
      <c r="W37" s="79">
        <f t="shared" si="3"/>
        <v>48.950390661771628</v>
      </c>
      <c r="X37" s="52">
        <v>11424</v>
      </c>
      <c r="Y37" s="81" t="s">
        <v>89</v>
      </c>
    </row>
    <row r="38" spans="1:25" s="16" customFormat="1" ht="16.899999999999999" customHeight="1">
      <c r="A38" s="4">
        <f t="shared" si="2"/>
        <v>31</v>
      </c>
      <c r="B38" s="13" t="s">
        <v>34</v>
      </c>
      <c r="C38" s="14" t="s">
        <v>35</v>
      </c>
      <c r="D38" s="83" t="s">
        <v>90</v>
      </c>
      <c r="E38" s="77" t="s">
        <v>97</v>
      </c>
      <c r="F38" s="45">
        <v>7</v>
      </c>
      <c r="G38" s="77"/>
      <c r="H38" s="45"/>
      <c r="I38" s="58">
        <v>1965</v>
      </c>
      <c r="J38" s="58"/>
      <c r="K38" s="91" t="s">
        <v>80</v>
      </c>
      <c r="L38" s="195">
        <v>4</v>
      </c>
      <c r="M38" s="195">
        <v>3</v>
      </c>
      <c r="N38" s="93">
        <v>2208.1999999999998</v>
      </c>
      <c r="O38" s="93">
        <v>2037.4</v>
      </c>
      <c r="P38" s="93">
        <v>1939.2</v>
      </c>
      <c r="Q38" s="52">
        <v>83</v>
      </c>
      <c r="R38" s="80">
        <v>760000</v>
      </c>
      <c r="S38" s="92">
        <v>0</v>
      </c>
      <c r="T38" s="92">
        <v>0</v>
      </c>
      <c r="U38" s="92">
        <v>0</v>
      </c>
      <c r="V38" s="80">
        <f t="shared" si="4"/>
        <v>760000</v>
      </c>
      <c r="W38" s="79">
        <f t="shared" si="3"/>
        <v>373.02444291744376</v>
      </c>
      <c r="X38" s="52">
        <v>11424</v>
      </c>
      <c r="Y38" s="81" t="s">
        <v>89</v>
      </c>
    </row>
    <row r="39" spans="1:25" s="16" customFormat="1" ht="16.899999999999999" customHeight="1">
      <c r="A39" s="4">
        <f t="shared" si="2"/>
        <v>32</v>
      </c>
      <c r="B39" s="13" t="s">
        <v>34</v>
      </c>
      <c r="C39" s="14" t="s">
        <v>35</v>
      </c>
      <c r="D39" s="83" t="s">
        <v>90</v>
      </c>
      <c r="E39" s="77" t="s">
        <v>97</v>
      </c>
      <c r="F39" s="45">
        <v>10</v>
      </c>
      <c r="G39" s="77"/>
      <c r="H39" s="45"/>
      <c r="I39" s="58">
        <v>1963</v>
      </c>
      <c r="J39" s="58"/>
      <c r="K39" s="91" t="s">
        <v>80</v>
      </c>
      <c r="L39" s="195">
        <v>5</v>
      </c>
      <c r="M39" s="195">
        <v>4</v>
      </c>
      <c r="N39" s="93">
        <v>3771.4</v>
      </c>
      <c r="O39" s="93">
        <v>3481</v>
      </c>
      <c r="P39" s="63">
        <v>3266.9</v>
      </c>
      <c r="Q39" s="52">
        <v>162</v>
      </c>
      <c r="R39" s="80">
        <v>180000</v>
      </c>
      <c r="S39" s="92">
        <v>0</v>
      </c>
      <c r="T39" s="92">
        <v>0</v>
      </c>
      <c r="U39" s="92">
        <v>0</v>
      </c>
      <c r="V39" s="80">
        <f t="shared" si="4"/>
        <v>180000</v>
      </c>
      <c r="W39" s="79">
        <f t="shared" si="3"/>
        <v>51.709278942832519</v>
      </c>
      <c r="X39" s="52">
        <v>11424</v>
      </c>
      <c r="Y39" s="81" t="s">
        <v>89</v>
      </c>
    </row>
    <row r="40" spans="1:25" s="16" customFormat="1" ht="16.899999999999999" customHeight="1">
      <c r="A40" s="4">
        <f t="shared" si="2"/>
        <v>33</v>
      </c>
      <c r="B40" s="13" t="s">
        <v>34</v>
      </c>
      <c r="C40" s="14" t="s">
        <v>35</v>
      </c>
      <c r="D40" s="83" t="s">
        <v>90</v>
      </c>
      <c r="E40" s="77" t="s">
        <v>97</v>
      </c>
      <c r="F40" s="45">
        <v>12</v>
      </c>
      <c r="G40" s="77"/>
      <c r="H40" s="45"/>
      <c r="I40" s="58">
        <v>1965</v>
      </c>
      <c r="J40" s="58"/>
      <c r="K40" s="91" t="s">
        <v>80</v>
      </c>
      <c r="L40" s="195">
        <v>5</v>
      </c>
      <c r="M40" s="195">
        <v>4</v>
      </c>
      <c r="N40" s="93">
        <v>3721.8</v>
      </c>
      <c r="O40" s="93">
        <v>3442.2</v>
      </c>
      <c r="P40" s="63">
        <v>3392.8</v>
      </c>
      <c r="Q40" s="52">
        <v>136</v>
      </c>
      <c r="R40" s="80">
        <v>900000</v>
      </c>
      <c r="S40" s="92">
        <v>0</v>
      </c>
      <c r="T40" s="92">
        <v>0</v>
      </c>
      <c r="U40" s="92">
        <v>0</v>
      </c>
      <c r="V40" s="80">
        <f t="shared" si="4"/>
        <v>900000</v>
      </c>
      <c r="W40" s="79">
        <f t="shared" si="3"/>
        <v>261.46069374237408</v>
      </c>
      <c r="X40" s="52">
        <v>11424</v>
      </c>
      <c r="Y40" s="81" t="s">
        <v>89</v>
      </c>
    </row>
    <row r="41" spans="1:25" s="16" customFormat="1" ht="16.899999999999999" customHeight="1">
      <c r="A41" s="4">
        <f t="shared" si="2"/>
        <v>34</v>
      </c>
      <c r="B41" s="13" t="s">
        <v>34</v>
      </c>
      <c r="C41" s="14" t="s">
        <v>35</v>
      </c>
      <c r="D41" s="83" t="s">
        <v>98</v>
      </c>
      <c r="E41" s="90" t="s">
        <v>99</v>
      </c>
      <c r="F41" s="45">
        <v>24</v>
      </c>
      <c r="G41" s="77"/>
      <c r="H41" s="45"/>
      <c r="I41" s="58">
        <v>1960</v>
      </c>
      <c r="J41" s="58"/>
      <c r="K41" s="140" t="s">
        <v>127</v>
      </c>
      <c r="L41" s="196">
        <v>2</v>
      </c>
      <c r="M41" s="196">
        <v>1</v>
      </c>
      <c r="N41" s="63">
        <v>430.1</v>
      </c>
      <c r="O41" s="63">
        <v>393.5</v>
      </c>
      <c r="P41" s="93">
        <v>296.2</v>
      </c>
      <c r="Q41" s="53">
        <v>21</v>
      </c>
      <c r="R41" s="80">
        <v>100000</v>
      </c>
      <c r="S41" s="92">
        <v>0</v>
      </c>
      <c r="T41" s="92">
        <v>0</v>
      </c>
      <c r="U41" s="92">
        <v>0</v>
      </c>
      <c r="V41" s="80">
        <f t="shared" si="4"/>
        <v>100000</v>
      </c>
      <c r="W41" s="79">
        <f t="shared" si="3"/>
        <v>254.12960609911056</v>
      </c>
      <c r="X41" s="52">
        <v>11424</v>
      </c>
      <c r="Y41" s="81" t="s">
        <v>89</v>
      </c>
    </row>
    <row r="42" spans="1:25" s="16" customFormat="1" ht="16.899999999999999" customHeight="1">
      <c r="A42" s="4">
        <f t="shared" si="2"/>
        <v>35</v>
      </c>
      <c r="B42" s="13" t="s">
        <v>34</v>
      </c>
      <c r="C42" s="14" t="s">
        <v>35</v>
      </c>
      <c r="D42" s="83" t="s">
        <v>98</v>
      </c>
      <c r="E42" s="90" t="s">
        <v>99</v>
      </c>
      <c r="F42" s="45">
        <v>26</v>
      </c>
      <c r="G42" s="77"/>
      <c r="H42" s="45"/>
      <c r="I42" s="58">
        <v>1959</v>
      </c>
      <c r="J42" s="58"/>
      <c r="K42" s="140" t="s">
        <v>127</v>
      </c>
      <c r="L42" s="196">
        <v>2</v>
      </c>
      <c r="M42" s="196">
        <v>1</v>
      </c>
      <c r="N42" s="93">
        <v>433.6</v>
      </c>
      <c r="O42" s="93">
        <v>391.3</v>
      </c>
      <c r="P42" s="93">
        <v>391.3</v>
      </c>
      <c r="Q42" s="52">
        <v>25</v>
      </c>
      <c r="R42" s="80">
        <v>100000</v>
      </c>
      <c r="S42" s="92">
        <v>0</v>
      </c>
      <c r="T42" s="92">
        <v>0</v>
      </c>
      <c r="U42" s="92">
        <v>0</v>
      </c>
      <c r="V42" s="80">
        <f t="shared" si="4"/>
        <v>100000</v>
      </c>
      <c r="W42" s="79">
        <f t="shared" si="3"/>
        <v>255.55839509327882</v>
      </c>
      <c r="X42" s="52">
        <v>11424</v>
      </c>
      <c r="Y42" s="81" t="s">
        <v>89</v>
      </c>
    </row>
    <row r="43" spans="1:25" s="16" customFormat="1" ht="16.899999999999999" customHeight="1">
      <c r="A43" s="4">
        <f t="shared" si="2"/>
        <v>36</v>
      </c>
      <c r="B43" s="13" t="s">
        <v>34</v>
      </c>
      <c r="C43" s="14" t="s">
        <v>35</v>
      </c>
      <c r="D43" s="83" t="s">
        <v>98</v>
      </c>
      <c r="E43" s="90" t="s">
        <v>99</v>
      </c>
      <c r="F43" s="115" t="s">
        <v>125</v>
      </c>
      <c r="G43" s="77"/>
      <c r="H43" s="45"/>
      <c r="I43" s="58">
        <v>1960</v>
      </c>
      <c r="J43" s="58"/>
      <c r="K43" s="140" t="s">
        <v>127</v>
      </c>
      <c r="L43" s="196">
        <v>2</v>
      </c>
      <c r="M43" s="196">
        <v>1</v>
      </c>
      <c r="N43" s="93">
        <v>436.7</v>
      </c>
      <c r="O43" s="95">
        <v>394.6</v>
      </c>
      <c r="P43" s="93">
        <v>256.5</v>
      </c>
      <c r="Q43" s="52">
        <v>22</v>
      </c>
      <c r="R43" s="80">
        <v>100000</v>
      </c>
      <c r="S43" s="92">
        <v>0</v>
      </c>
      <c r="T43" s="92">
        <v>0</v>
      </c>
      <c r="U43" s="92">
        <v>0</v>
      </c>
      <c r="V43" s="80">
        <f t="shared" si="4"/>
        <v>100000</v>
      </c>
      <c r="W43" s="79">
        <f t="shared" si="3"/>
        <v>253.42118601115052</v>
      </c>
      <c r="X43" s="52">
        <v>11424</v>
      </c>
      <c r="Y43" s="81" t="s">
        <v>89</v>
      </c>
    </row>
    <row r="44" spans="1:25" s="16" customFormat="1" ht="16.899999999999999" customHeight="1">
      <c r="A44" s="4">
        <f t="shared" si="2"/>
        <v>37</v>
      </c>
      <c r="B44" s="13" t="s">
        <v>34</v>
      </c>
      <c r="C44" s="14" t="s">
        <v>35</v>
      </c>
      <c r="D44" s="83" t="s">
        <v>98</v>
      </c>
      <c r="E44" s="90" t="s">
        <v>99</v>
      </c>
      <c r="F44" s="115" t="s">
        <v>126</v>
      </c>
      <c r="G44" s="77"/>
      <c r="H44" s="45"/>
      <c r="I44" s="58">
        <v>1962</v>
      </c>
      <c r="J44" s="58"/>
      <c r="K44" s="140" t="s">
        <v>127</v>
      </c>
      <c r="L44" s="196">
        <v>2</v>
      </c>
      <c r="M44" s="196">
        <v>1</v>
      </c>
      <c r="N44" s="63">
        <v>429.4</v>
      </c>
      <c r="O44" s="63">
        <v>386.9</v>
      </c>
      <c r="P44" s="93">
        <v>386.9</v>
      </c>
      <c r="Q44" s="53">
        <v>23</v>
      </c>
      <c r="R44" s="80">
        <v>100000</v>
      </c>
      <c r="S44" s="92">
        <v>0</v>
      </c>
      <c r="T44" s="92">
        <v>0</v>
      </c>
      <c r="U44" s="92">
        <v>0</v>
      </c>
      <c r="V44" s="80">
        <f t="shared" si="4"/>
        <v>100000</v>
      </c>
      <c r="W44" s="79">
        <f t="shared" si="3"/>
        <v>258.46471956577926</v>
      </c>
      <c r="X44" s="52">
        <v>11424</v>
      </c>
      <c r="Y44" s="81" t="s">
        <v>89</v>
      </c>
    </row>
    <row r="45" spans="1:25" s="16" customFormat="1" ht="16.899999999999999" customHeight="1">
      <c r="A45" s="4">
        <f t="shared" si="2"/>
        <v>38</v>
      </c>
      <c r="B45" s="13" t="s">
        <v>34</v>
      </c>
      <c r="C45" s="14" t="s">
        <v>35</v>
      </c>
      <c r="D45" s="83" t="s">
        <v>98</v>
      </c>
      <c r="E45" s="90" t="s">
        <v>99</v>
      </c>
      <c r="F45" s="45">
        <v>31</v>
      </c>
      <c r="G45" s="77"/>
      <c r="H45" s="45"/>
      <c r="I45" s="58">
        <v>1961</v>
      </c>
      <c r="J45" s="58"/>
      <c r="K45" s="140" t="s">
        <v>127</v>
      </c>
      <c r="L45" s="196">
        <v>2</v>
      </c>
      <c r="M45" s="196">
        <v>1</v>
      </c>
      <c r="N45" s="93">
        <v>422.5</v>
      </c>
      <c r="O45" s="93">
        <v>381.4</v>
      </c>
      <c r="P45" s="93">
        <v>337.4</v>
      </c>
      <c r="Q45" s="52">
        <v>24</v>
      </c>
      <c r="R45" s="80">
        <v>100000</v>
      </c>
      <c r="S45" s="92">
        <v>0</v>
      </c>
      <c r="T45" s="92">
        <v>0</v>
      </c>
      <c r="U45" s="92">
        <v>0</v>
      </c>
      <c r="V45" s="80">
        <f t="shared" si="4"/>
        <v>100000</v>
      </c>
      <c r="W45" s="79">
        <f t="shared" si="3"/>
        <v>262.19192448872576</v>
      </c>
      <c r="X45" s="52">
        <v>11424</v>
      </c>
      <c r="Y45" s="81" t="s">
        <v>89</v>
      </c>
    </row>
    <row r="46" spans="1:25" s="16" customFormat="1" ht="16.899999999999999" customHeight="1">
      <c r="A46" s="4">
        <f t="shared" si="2"/>
        <v>39</v>
      </c>
      <c r="B46" s="13" t="s">
        <v>34</v>
      </c>
      <c r="C46" s="14" t="s">
        <v>35</v>
      </c>
      <c r="D46" s="83" t="s">
        <v>98</v>
      </c>
      <c r="E46" s="90" t="s">
        <v>99</v>
      </c>
      <c r="F46" s="45">
        <v>32</v>
      </c>
      <c r="G46" s="77"/>
      <c r="H46" s="45"/>
      <c r="I46" s="58">
        <v>1959</v>
      </c>
      <c r="J46" s="58"/>
      <c r="K46" s="140" t="s">
        <v>127</v>
      </c>
      <c r="L46" s="196">
        <v>2</v>
      </c>
      <c r="M46" s="196">
        <v>1</v>
      </c>
      <c r="N46" s="93">
        <v>428.5</v>
      </c>
      <c r="O46" s="93">
        <v>385.5</v>
      </c>
      <c r="P46" s="93">
        <v>340.8</v>
      </c>
      <c r="Q46" s="52">
        <v>18</v>
      </c>
      <c r="R46" s="80">
        <v>100000</v>
      </c>
      <c r="S46" s="92">
        <v>0</v>
      </c>
      <c r="T46" s="92">
        <v>0</v>
      </c>
      <c r="U46" s="92">
        <v>0</v>
      </c>
      <c r="V46" s="80">
        <f t="shared" si="4"/>
        <v>100000</v>
      </c>
      <c r="W46" s="79">
        <f t="shared" si="3"/>
        <v>259.40337224383916</v>
      </c>
      <c r="X46" s="52">
        <v>11424</v>
      </c>
      <c r="Y46" s="81" t="s">
        <v>89</v>
      </c>
    </row>
    <row r="47" spans="1:25" s="16" customFormat="1" ht="16.899999999999999" customHeight="1">
      <c r="A47" s="4">
        <f t="shared" si="2"/>
        <v>40</v>
      </c>
      <c r="B47" s="13" t="s">
        <v>34</v>
      </c>
      <c r="C47" s="14" t="s">
        <v>35</v>
      </c>
      <c r="D47" s="83" t="s">
        <v>90</v>
      </c>
      <c r="E47" s="77" t="s">
        <v>88</v>
      </c>
      <c r="F47" s="45">
        <v>5</v>
      </c>
      <c r="G47" s="77"/>
      <c r="H47" s="45"/>
      <c r="I47" s="58">
        <v>1961</v>
      </c>
      <c r="J47" s="58"/>
      <c r="K47" s="107" t="s">
        <v>80</v>
      </c>
      <c r="L47" s="195">
        <v>4</v>
      </c>
      <c r="M47" s="195">
        <v>4</v>
      </c>
      <c r="N47" s="93">
        <v>2761.3</v>
      </c>
      <c r="O47" s="93">
        <v>2544.5</v>
      </c>
      <c r="P47" s="63">
        <v>2372.5</v>
      </c>
      <c r="Q47" s="52">
        <v>137</v>
      </c>
      <c r="R47" s="80">
        <v>180000</v>
      </c>
      <c r="S47" s="92">
        <v>0</v>
      </c>
      <c r="T47" s="92">
        <v>0</v>
      </c>
      <c r="U47" s="92">
        <v>0</v>
      </c>
      <c r="V47" s="80">
        <f t="shared" si="4"/>
        <v>180000</v>
      </c>
      <c r="W47" s="79">
        <f t="shared" si="3"/>
        <v>70.74081351935547</v>
      </c>
      <c r="X47" s="52">
        <v>11424</v>
      </c>
      <c r="Y47" s="81" t="s">
        <v>89</v>
      </c>
    </row>
    <row r="48" spans="1:25" s="16" customFormat="1" ht="16.899999999999999" customHeight="1">
      <c r="A48" s="4">
        <f t="shared" si="2"/>
        <v>41</v>
      </c>
      <c r="B48" s="13" t="s">
        <v>34</v>
      </c>
      <c r="C48" s="14" t="s">
        <v>35</v>
      </c>
      <c r="D48" s="83" t="s">
        <v>90</v>
      </c>
      <c r="E48" s="77" t="s">
        <v>88</v>
      </c>
      <c r="F48" s="45">
        <v>9</v>
      </c>
      <c r="G48" s="77"/>
      <c r="H48" s="45"/>
      <c r="I48" s="58">
        <v>1961</v>
      </c>
      <c r="J48" s="58"/>
      <c r="K48" s="107" t="s">
        <v>80</v>
      </c>
      <c r="L48" s="195">
        <v>4</v>
      </c>
      <c r="M48" s="196">
        <v>4</v>
      </c>
      <c r="N48" s="63">
        <v>2756.9</v>
      </c>
      <c r="O48" s="63">
        <v>2540.1</v>
      </c>
      <c r="P48" s="93">
        <v>2297.1</v>
      </c>
      <c r="Q48" s="53">
        <v>131</v>
      </c>
      <c r="R48" s="80">
        <v>300000</v>
      </c>
      <c r="S48" s="92">
        <v>0</v>
      </c>
      <c r="T48" s="92">
        <v>0</v>
      </c>
      <c r="U48" s="92">
        <v>0</v>
      </c>
      <c r="V48" s="80">
        <f t="shared" si="4"/>
        <v>300000</v>
      </c>
      <c r="W48" s="79">
        <f t="shared" si="3"/>
        <v>118.10558639423645</v>
      </c>
      <c r="X48" s="52">
        <v>11424</v>
      </c>
      <c r="Y48" s="81" t="s">
        <v>89</v>
      </c>
    </row>
    <row r="49" spans="1:25" s="16" customFormat="1" ht="16.899999999999999" customHeight="1">
      <c r="A49" s="4">
        <f t="shared" si="2"/>
        <v>42</v>
      </c>
      <c r="B49" s="13" t="s">
        <v>34</v>
      </c>
      <c r="C49" s="14" t="s">
        <v>35</v>
      </c>
      <c r="D49" s="83" t="s">
        <v>90</v>
      </c>
      <c r="E49" s="77" t="s">
        <v>88</v>
      </c>
      <c r="F49" s="45">
        <v>23</v>
      </c>
      <c r="G49" s="77"/>
      <c r="H49" s="45"/>
      <c r="I49" s="58">
        <v>1961</v>
      </c>
      <c r="J49" s="58"/>
      <c r="K49" s="107" t="s">
        <v>80</v>
      </c>
      <c r="L49" s="195">
        <v>4</v>
      </c>
      <c r="M49" s="195">
        <v>2</v>
      </c>
      <c r="N49" s="93">
        <v>1421.5</v>
      </c>
      <c r="O49" s="93">
        <v>1062</v>
      </c>
      <c r="P49" s="93">
        <v>624</v>
      </c>
      <c r="Q49" s="52">
        <v>73</v>
      </c>
      <c r="R49" s="80">
        <v>250000</v>
      </c>
      <c r="S49" s="92">
        <v>0</v>
      </c>
      <c r="T49" s="92">
        <v>0</v>
      </c>
      <c r="U49" s="92">
        <v>0</v>
      </c>
      <c r="V49" s="80">
        <f t="shared" si="4"/>
        <v>250000</v>
      </c>
      <c r="W49" s="79">
        <f t="shared" si="3"/>
        <v>235.40489642184556</v>
      </c>
      <c r="X49" s="52">
        <v>11424</v>
      </c>
      <c r="Y49" s="81" t="s">
        <v>89</v>
      </c>
    </row>
    <row r="50" spans="1:25" s="16" customFormat="1" ht="16.899999999999999" customHeight="1">
      <c r="A50" s="4">
        <f t="shared" si="2"/>
        <v>43</v>
      </c>
      <c r="B50" s="13" t="s">
        <v>34</v>
      </c>
      <c r="C50" s="14" t="s">
        <v>35</v>
      </c>
      <c r="D50" s="83" t="s">
        <v>90</v>
      </c>
      <c r="E50" s="77" t="s">
        <v>88</v>
      </c>
      <c r="F50" s="45">
        <v>33</v>
      </c>
      <c r="G50" s="77"/>
      <c r="H50" s="45"/>
      <c r="I50" s="58">
        <v>1964</v>
      </c>
      <c r="J50" s="58"/>
      <c r="K50" s="107" t="s">
        <v>80</v>
      </c>
      <c r="L50" s="195">
        <v>4</v>
      </c>
      <c r="M50" s="195">
        <v>3</v>
      </c>
      <c r="N50" s="93">
        <v>2191.1999999999998</v>
      </c>
      <c r="O50" s="95">
        <v>2034.3</v>
      </c>
      <c r="P50" s="93">
        <v>1932.2</v>
      </c>
      <c r="Q50" s="52">
        <v>80</v>
      </c>
      <c r="R50" s="80">
        <v>250000</v>
      </c>
      <c r="S50" s="92">
        <v>0</v>
      </c>
      <c r="T50" s="92">
        <v>0</v>
      </c>
      <c r="U50" s="92">
        <v>0</v>
      </c>
      <c r="V50" s="80">
        <f t="shared" si="4"/>
        <v>250000</v>
      </c>
      <c r="W50" s="79">
        <f t="shared" si="3"/>
        <v>122.8923954185715</v>
      </c>
      <c r="X50" s="52">
        <v>11424</v>
      </c>
      <c r="Y50" s="81" t="s">
        <v>89</v>
      </c>
    </row>
    <row r="51" spans="1:25" s="16" customFormat="1" ht="16.899999999999999" customHeight="1">
      <c r="A51" s="4">
        <f t="shared" si="2"/>
        <v>44</v>
      </c>
      <c r="B51" s="13" t="s">
        <v>34</v>
      </c>
      <c r="C51" s="14" t="s">
        <v>35</v>
      </c>
      <c r="D51" s="83" t="s">
        <v>90</v>
      </c>
      <c r="E51" s="90" t="s">
        <v>100</v>
      </c>
      <c r="F51" s="45">
        <v>6</v>
      </c>
      <c r="G51" s="77"/>
      <c r="H51" s="45"/>
      <c r="I51" s="58">
        <v>1967</v>
      </c>
      <c r="J51" s="58"/>
      <c r="K51" s="107" t="s">
        <v>80</v>
      </c>
      <c r="L51" s="195">
        <v>4</v>
      </c>
      <c r="M51" s="195">
        <v>3</v>
      </c>
      <c r="N51" s="93">
        <v>2184.5</v>
      </c>
      <c r="O51" s="93">
        <v>2005.7</v>
      </c>
      <c r="P51" s="93">
        <v>1799.2</v>
      </c>
      <c r="Q51" s="52">
        <v>74</v>
      </c>
      <c r="R51" s="80">
        <v>350000</v>
      </c>
      <c r="S51" s="92">
        <v>0</v>
      </c>
      <c r="T51" s="92">
        <v>0</v>
      </c>
      <c r="U51" s="92">
        <v>0</v>
      </c>
      <c r="V51" s="80">
        <f t="shared" si="4"/>
        <v>350000</v>
      </c>
      <c r="W51" s="79">
        <f t="shared" si="3"/>
        <v>174.50266739791593</v>
      </c>
      <c r="X51" s="52">
        <v>11424</v>
      </c>
      <c r="Y51" s="81" t="s">
        <v>89</v>
      </c>
    </row>
    <row r="52" spans="1:25" s="16" customFormat="1" ht="16.899999999999999" customHeight="1">
      <c r="A52" s="4">
        <f t="shared" si="2"/>
        <v>45</v>
      </c>
      <c r="B52" s="13" t="s">
        <v>34</v>
      </c>
      <c r="C52" s="14" t="s">
        <v>35</v>
      </c>
      <c r="D52" s="83" t="s">
        <v>90</v>
      </c>
      <c r="E52" s="77" t="s">
        <v>101</v>
      </c>
      <c r="F52" s="45">
        <v>1</v>
      </c>
      <c r="G52" s="77"/>
      <c r="H52" s="45"/>
      <c r="I52" s="58">
        <v>1959</v>
      </c>
      <c r="J52" s="58"/>
      <c r="K52" s="140" t="s">
        <v>127</v>
      </c>
      <c r="L52" s="196">
        <v>2</v>
      </c>
      <c r="M52" s="196">
        <v>1</v>
      </c>
      <c r="N52" s="93">
        <v>434.1</v>
      </c>
      <c r="O52" s="93">
        <v>391.6</v>
      </c>
      <c r="P52" s="63">
        <v>240.9</v>
      </c>
      <c r="Q52" s="52">
        <v>20</v>
      </c>
      <c r="R52" s="80">
        <v>100000</v>
      </c>
      <c r="S52" s="92">
        <v>0</v>
      </c>
      <c r="T52" s="92">
        <v>0</v>
      </c>
      <c r="U52" s="92">
        <v>0</v>
      </c>
      <c r="V52" s="80">
        <f t="shared" si="4"/>
        <v>100000</v>
      </c>
      <c r="W52" s="79">
        <f t="shared" si="3"/>
        <v>255.36261491317669</v>
      </c>
      <c r="X52" s="52">
        <v>11424</v>
      </c>
      <c r="Y52" s="81" t="s">
        <v>89</v>
      </c>
    </row>
    <row r="53" spans="1:25" s="16" customFormat="1" ht="16.899999999999999" customHeight="1">
      <c r="A53" s="4">
        <f t="shared" si="2"/>
        <v>46</v>
      </c>
      <c r="B53" s="13" t="s">
        <v>34</v>
      </c>
      <c r="C53" s="14" t="s">
        <v>35</v>
      </c>
      <c r="D53" s="83" t="s">
        <v>90</v>
      </c>
      <c r="E53" s="77" t="s">
        <v>101</v>
      </c>
      <c r="F53" s="45">
        <v>3</v>
      </c>
      <c r="G53" s="77"/>
      <c r="H53" s="77"/>
      <c r="I53" s="58">
        <v>1959</v>
      </c>
      <c r="J53" s="58"/>
      <c r="K53" s="140" t="s">
        <v>127</v>
      </c>
      <c r="L53" s="196">
        <v>2</v>
      </c>
      <c r="M53" s="196">
        <v>1</v>
      </c>
      <c r="N53" s="93">
        <v>433.6</v>
      </c>
      <c r="O53" s="93">
        <v>390.1</v>
      </c>
      <c r="P53" s="63">
        <v>211</v>
      </c>
      <c r="Q53" s="52">
        <v>20</v>
      </c>
      <c r="R53" s="80">
        <v>100000</v>
      </c>
      <c r="S53" s="92">
        <v>0</v>
      </c>
      <c r="T53" s="92">
        <v>0</v>
      </c>
      <c r="U53" s="92">
        <v>0</v>
      </c>
      <c r="V53" s="80">
        <f t="shared" si="4"/>
        <v>100000</v>
      </c>
      <c r="W53" s="79">
        <f t="shared" si="3"/>
        <v>256.34452704434761</v>
      </c>
      <c r="X53" s="52">
        <v>11424</v>
      </c>
      <c r="Y53" s="81" t="s">
        <v>89</v>
      </c>
    </row>
    <row r="54" spans="1:25" s="16" customFormat="1" ht="16.899999999999999" customHeight="1">
      <c r="A54" s="4">
        <f t="shared" si="2"/>
        <v>47</v>
      </c>
      <c r="B54" s="13" t="s">
        <v>34</v>
      </c>
      <c r="C54" s="14" t="s">
        <v>35</v>
      </c>
      <c r="D54" s="83" t="s">
        <v>90</v>
      </c>
      <c r="E54" s="77" t="s">
        <v>101</v>
      </c>
      <c r="F54" s="45">
        <v>5</v>
      </c>
      <c r="G54" s="77"/>
      <c r="H54" s="77"/>
      <c r="I54" s="58">
        <v>1959</v>
      </c>
      <c r="J54" s="58"/>
      <c r="K54" s="140" t="s">
        <v>127</v>
      </c>
      <c r="L54" s="196">
        <v>2</v>
      </c>
      <c r="M54" s="196">
        <v>1</v>
      </c>
      <c r="N54" s="63">
        <v>432.8</v>
      </c>
      <c r="O54" s="63">
        <v>390.4</v>
      </c>
      <c r="P54" s="93">
        <v>247.4</v>
      </c>
      <c r="Q54" s="53">
        <v>27</v>
      </c>
      <c r="R54" s="80">
        <v>100000</v>
      </c>
      <c r="S54" s="92">
        <v>0</v>
      </c>
      <c r="T54" s="92">
        <v>0</v>
      </c>
      <c r="U54" s="92">
        <v>0</v>
      </c>
      <c r="V54" s="80">
        <f t="shared" si="4"/>
        <v>100000</v>
      </c>
      <c r="W54" s="79">
        <f t="shared" si="3"/>
        <v>256.14754098360658</v>
      </c>
      <c r="X54" s="52">
        <v>11424</v>
      </c>
      <c r="Y54" s="81" t="s">
        <v>89</v>
      </c>
    </row>
    <row r="55" spans="1:25" s="16" customFormat="1" ht="16.899999999999999" customHeight="1">
      <c r="A55" s="4">
        <f t="shared" si="2"/>
        <v>48</v>
      </c>
      <c r="B55" s="13" t="s">
        <v>34</v>
      </c>
      <c r="C55" s="14" t="s">
        <v>35</v>
      </c>
      <c r="D55" s="83" t="s">
        <v>90</v>
      </c>
      <c r="E55" s="77" t="s">
        <v>101</v>
      </c>
      <c r="F55" s="45">
        <v>7</v>
      </c>
      <c r="G55" s="77"/>
      <c r="H55" s="77"/>
      <c r="I55" s="58">
        <v>1960</v>
      </c>
      <c r="J55" s="58"/>
      <c r="K55" s="140" t="s">
        <v>127</v>
      </c>
      <c r="L55" s="196">
        <v>2</v>
      </c>
      <c r="M55" s="196">
        <v>1</v>
      </c>
      <c r="N55" s="93">
        <v>432.4</v>
      </c>
      <c r="O55" s="93">
        <v>390.1</v>
      </c>
      <c r="P55" s="93">
        <v>390.1</v>
      </c>
      <c r="Q55" s="52">
        <v>21</v>
      </c>
      <c r="R55" s="80">
        <v>100000</v>
      </c>
      <c r="S55" s="92">
        <v>0</v>
      </c>
      <c r="T55" s="92">
        <v>0</v>
      </c>
      <c r="U55" s="92">
        <v>0</v>
      </c>
      <c r="V55" s="80">
        <f t="shared" si="4"/>
        <v>100000</v>
      </c>
      <c r="W55" s="79">
        <f t="shared" si="3"/>
        <v>256.34452704434761</v>
      </c>
      <c r="X55" s="52">
        <v>11424</v>
      </c>
      <c r="Y55" s="81" t="s">
        <v>89</v>
      </c>
    </row>
    <row r="56" spans="1:25" s="16" customFormat="1" ht="16.899999999999999" customHeight="1">
      <c r="A56" s="4">
        <f t="shared" si="2"/>
        <v>49</v>
      </c>
      <c r="B56" s="13" t="s">
        <v>34</v>
      </c>
      <c r="C56" s="14" t="s">
        <v>35</v>
      </c>
      <c r="D56" s="83" t="s">
        <v>90</v>
      </c>
      <c r="E56" s="77" t="s">
        <v>101</v>
      </c>
      <c r="F56" s="42">
        <v>9</v>
      </c>
      <c r="G56" s="42"/>
      <c r="H56" s="64"/>
      <c r="I56" s="58">
        <v>1960</v>
      </c>
      <c r="J56" s="65"/>
      <c r="K56" s="140" t="s">
        <v>127</v>
      </c>
      <c r="L56" s="196">
        <v>2</v>
      </c>
      <c r="M56" s="196">
        <v>1</v>
      </c>
      <c r="N56" s="113">
        <v>432.4</v>
      </c>
      <c r="O56" s="66">
        <v>389.9</v>
      </c>
      <c r="P56" s="65">
        <v>209.3</v>
      </c>
      <c r="Q56" s="73">
        <v>24</v>
      </c>
      <c r="R56" s="80">
        <v>100000</v>
      </c>
      <c r="S56" s="92">
        <v>0</v>
      </c>
      <c r="T56" s="92">
        <v>0</v>
      </c>
      <c r="U56" s="92">
        <v>0</v>
      </c>
      <c r="V56" s="80">
        <f t="shared" si="4"/>
        <v>100000</v>
      </c>
      <c r="W56" s="79">
        <f t="shared" si="3"/>
        <v>256.4760194921775</v>
      </c>
      <c r="X56" s="52">
        <v>11424</v>
      </c>
      <c r="Y56" s="81" t="s">
        <v>89</v>
      </c>
    </row>
    <row r="57" spans="1:25" s="16" customFormat="1" ht="16.899999999999999" customHeight="1">
      <c r="A57" s="4">
        <f t="shared" si="2"/>
        <v>50</v>
      </c>
      <c r="B57" s="13" t="s">
        <v>34</v>
      </c>
      <c r="C57" s="14" t="s">
        <v>35</v>
      </c>
      <c r="D57" s="83" t="s">
        <v>90</v>
      </c>
      <c r="E57" s="77" t="s">
        <v>101</v>
      </c>
      <c r="F57" s="42">
        <v>11</v>
      </c>
      <c r="G57" s="42"/>
      <c r="H57" s="64"/>
      <c r="I57" s="58">
        <v>1960</v>
      </c>
      <c r="J57" s="65"/>
      <c r="K57" s="140" t="s">
        <v>127</v>
      </c>
      <c r="L57" s="196">
        <v>2</v>
      </c>
      <c r="M57" s="196">
        <v>1</v>
      </c>
      <c r="N57" s="113">
        <v>428.3</v>
      </c>
      <c r="O57" s="66">
        <v>386.1</v>
      </c>
      <c r="P57" s="65">
        <v>282.39999999999998</v>
      </c>
      <c r="Q57" s="73">
        <v>20</v>
      </c>
      <c r="R57" s="80">
        <v>100000</v>
      </c>
      <c r="S57" s="92">
        <v>0</v>
      </c>
      <c r="T57" s="92">
        <v>0</v>
      </c>
      <c r="U57" s="92">
        <v>0</v>
      </c>
      <c r="V57" s="80">
        <f t="shared" si="4"/>
        <v>100000</v>
      </c>
      <c r="W57" s="79">
        <f t="shared" si="3"/>
        <v>259.00025900025901</v>
      </c>
      <c r="X57" s="52">
        <v>11424</v>
      </c>
      <c r="Y57" s="81" t="s">
        <v>89</v>
      </c>
    </row>
    <row r="58" spans="1:25" s="16" customFormat="1" ht="16.899999999999999" customHeight="1">
      <c r="A58" s="4">
        <f t="shared" si="2"/>
        <v>51</v>
      </c>
      <c r="B58" s="13" t="s">
        <v>34</v>
      </c>
      <c r="C58" s="14" t="s">
        <v>35</v>
      </c>
      <c r="D58" s="96" t="s">
        <v>37</v>
      </c>
      <c r="E58" s="55" t="s">
        <v>103</v>
      </c>
      <c r="F58" s="56">
        <v>21</v>
      </c>
      <c r="G58" s="57"/>
      <c r="H58" s="57"/>
      <c r="I58" s="56">
        <v>1983</v>
      </c>
      <c r="J58" s="8"/>
      <c r="K58" s="6" t="s">
        <v>102</v>
      </c>
      <c r="L58" s="43">
        <v>9</v>
      </c>
      <c r="M58" s="43">
        <v>3</v>
      </c>
      <c r="N58" s="9">
        <v>6369.93</v>
      </c>
      <c r="O58" s="10">
        <v>5515.23</v>
      </c>
      <c r="P58" s="10">
        <v>4838.03</v>
      </c>
      <c r="Q58" s="74">
        <v>277</v>
      </c>
      <c r="R58" s="97">
        <v>5218947</v>
      </c>
      <c r="S58" s="44">
        <v>0</v>
      </c>
      <c r="T58" s="44">
        <v>0</v>
      </c>
      <c r="U58" s="44">
        <v>0</v>
      </c>
      <c r="V58" s="97">
        <f>R58</f>
        <v>5218947</v>
      </c>
      <c r="W58" s="79">
        <f t="shared" si="3"/>
        <v>946.27912163228018</v>
      </c>
      <c r="X58" s="52">
        <v>11424</v>
      </c>
      <c r="Y58" s="81" t="s">
        <v>89</v>
      </c>
    </row>
    <row r="59" spans="1:25" s="16" customFormat="1" ht="16.899999999999999" customHeight="1">
      <c r="A59" s="4">
        <f t="shared" si="2"/>
        <v>52</v>
      </c>
      <c r="B59" s="13" t="s">
        <v>34</v>
      </c>
      <c r="C59" s="14" t="s">
        <v>35</v>
      </c>
      <c r="D59" s="96" t="s">
        <v>37</v>
      </c>
      <c r="E59" s="55" t="s">
        <v>103</v>
      </c>
      <c r="F59" s="56">
        <v>25</v>
      </c>
      <c r="G59" s="57"/>
      <c r="H59" s="57"/>
      <c r="I59" s="56">
        <v>1983</v>
      </c>
      <c r="J59" s="8"/>
      <c r="K59" s="6" t="s">
        <v>102</v>
      </c>
      <c r="L59" s="43">
        <v>9</v>
      </c>
      <c r="M59" s="43">
        <v>3</v>
      </c>
      <c r="N59" s="9">
        <v>7234.5</v>
      </c>
      <c r="O59" s="10">
        <v>6273.3</v>
      </c>
      <c r="P59" s="10">
        <v>5749.2</v>
      </c>
      <c r="Q59" s="74">
        <v>316</v>
      </c>
      <c r="R59" s="97">
        <v>5218947</v>
      </c>
      <c r="S59" s="44">
        <v>0</v>
      </c>
      <c r="T59" s="44">
        <v>0</v>
      </c>
      <c r="U59" s="44">
        <v>0</v>
      </c>
      <c r="V59" s="97">
        <f>R59</f>
        <v>5218947</v>
      </c>
      <c r="W59" s="79">
        <f t="shared" si="3"/>
        <v>831.93008464444551</v>
      </c>
      <c r="X59" s="52">
        <v>11424</v>
      </c>
      <c r="Y59" s="81" t="s">
        <v>89</v>
      </c>
    </row>
    <row r="60" spans="1:25" s="16" customFormat="1" ht="16.899999999999999" customHeight="1">
      <c r="A60" s="4">
        <f t="shared" si="2"/>
        <v>53</v>
      </c>
      <c r="B60" s="13" t="s">
        <v>34</v>
      </c>
      <c r="C60" s="14" t="s">
        <v>35</v>
      </c>
      <c r="D60" s="14" t="s">
        <v>36</v>
      </c>
      <c r="E60" s="55" t="s">
        <v>87</v>
      </c>
      <c r="F60" s="56">
        <v>166</v>
      </c>
      <c r="G60" s="57"/>
      <c r="H60" s="57"/>
      <c r="I60" s="56">
        <v>1984</v>
      </c>
      <c r="J60" s="8"/>
      <c r="K60" s="6" t="s">
        <v>102</v>
      </c>
      <c r="L60" s="43">
        <v>9</v>
      </c>
      <c r="M60" s="43">
        <v>3</v>
      </c>
      <c r="N60" s="9">
        <v>6309.5</v>
      </c>
      <c r="O60" s="10">
        <v>5418</v>
      </c>
      <c r="P60" s="10">
        <v>5108.7</v>
      </c>
      <c r="Q60" s="74">
        <v>248</v>
      </c>
      <c r="R60" s="97">
        <v>5218947</v>
      </c>
      <c r="S60" s="44">
        <v>0</v>
      </c>
      <c r="T60" s="44">
        <v>0</v>
      </c>
      <c r="U60" s="44">
        <v>0</v>
      </c>
      <c r="V60" s="97">
        <f>R60</f>
        <v>5218947</v>
      </c>
      <c r="W60" s="79">
        <f t="shared" si="3"/>
        <v>963.26079734219275</v>
      </c>
      <c r="X60" s="52">
        <v>11424</v>
      </c>
      <c r="Y60" s="81" t="s">
        <v>89</v>
      </c>
    </row>
    <row r="61" spans="1:25" s="16" customFormat="1" ht="16.899999999999999" customHeight="1">
      <c r="A61" s="4">
        <f t="shared" si="2"/>
        <v>54</v>
      </c>
      <c r="B61" s="13" t="s">
        <v>34</v>
      </c>
      <c r="C61" s="14" t="s">
        <v>35</v>
      </c>
      <c r="D61" s="96" t="s">
        <v>37</v>
      </c>
      <c r="E61" s="55" t="s">
        <v>38</v>
      </c>
      <c r="F61" s="56">
        <v>19</v>
      </c>
      <c r="G61" s="57"/>
      <c r="H61" s="57"/>
      <c r="I61" s="56">
        <v>1973</v>
      </c>
      <c r="J61" s="98"/>
      <c r="K61" s="8" t="s">
        <v>80</v>
      </c>
      <c r="L61" s="197">
        <v>9</v>
      </c>
      <c r="M61" s="197">
        <v>1</v>
      </c>
      <c r="N61" s="99">
        <v>2517.9</v>
      </c>
      <c r="O61" s="100">
        <v>2270.1</v>
      </c>
      <c r="P61" s="100">
        <v>2167.9</v>
      </c>
      <c r="Q61" s="101">
        <v>96</v>
      </c>
      <c r="R61" s="102">
        <v>1817253</v>
      </c>
      <c r="S61" s="44">
        <v>0</v>
      </c>
      <c r="T61" s="44">
        <v>0</v>
      </c>
      <c r="U61" s="44">
        <v>0</v>
      </c>
      <c r="V61" s="97">
        <v>1817253</v>
      </c>
      <c r="W61" s="79">
        <f t="shared" si="3"/>
        <v>800.516717325228</v>
      </c>
      <c r="X61" s="52">
        <v>11424</v>
      </c>
      <c r="Y61" s="81" t="s">
        <v>89</v>
      </c>
    </row>
    <row r="62" spans="1:25" s="16" customFormat="1" ht="16.899999999999999" customHeight="1">
      <c r="A62" s="4">
        <f t="shared" si="2"/>
        <v>55</v>
      </c>
      <c r="B62" s="13" t="s">
        <v>34</v>
      </c>
      <c r="C62" s="14" t="s">
        <v>35</v>
      </c>
      <c r="D62" s="76" t="s">
        <v>37</v>
      </c>
      <c r="E62" s="77" t="s">
        <v>38</v>
      </c>
      <c r="F62" s="45">
        <v>30</v>
      </c>
      <c r="G62" s="77"/>
      <c r="H62" s="77"/>
      <c r="I62" s="45">
        <v>1980</v>
      </c>
      <c r="J62" s="45"/>
      <c r="K62" s="141" t="s">
        <v>79</v>
      </c>
      <c r="L62" s="195">
        <v>9</v>
      </c>
      <c r="M62" s="195">
        <v>3</v>
      </c>
      <c r="N62" s="79">
        <v>6488.8</v>
      </c>
      <c r="O62" s="79">
        <v>5567.7</v>
      </c>
      <c r="P62" s="49">
        <v>4595.5</v>
      </c>
      <c r="Q62" s="52">
        <v>327</v>
      </c>
      <c r="R62" s="104">
        <v>5218947</v>
      </c>
      <c r="S62" s="44">
        <v>0</v>
      </c>
      <c r="T62" s="44">
        <v>0</v>
      </c>
      <c r="U62" s="44">
        <v>0</v>
      </c>
      <c r="V62" s="80">
        <v>5218947</v>
      </c>
      <c r="W62" s="79">
        <f t="shared" si="3"/>
        <v>937.36138800581932</v>
      </c>
      <c r="X62" s="52">
        <v>11424</v>
      </c>
      <c r="Y62" s="81" t="s">
        <v>89</v>
      </c>
    </row>
    <row r="63" spans="1:25" ht="16.899999999999999" customHeight="1">
      <c r="A63" s="4">
        <f t="shared" si="2"/>
        <v>56</v>
      </c>
      <c r="B63" s="13" t="s">
        <v>34</v>
      </c>
      <c r="C63" s="14" t="s">
        <v>35</v>
      </c>
      <c r="D63" s="76" t="s">
        <v>37</v>
      </c>
      <c r="E63" s="90" t="s">
        <v>82</v>
      </c>
      <c r="F63" s="45">
        <v>13</v>
      </c>
      <c r="G63" s="77"/>
      <c r="H63" s="77"/>
      <c r="I63" s="45">
        <v>1981</v>
      </c>
      <c r="J63" s="45"/>
      <c r="K63" s="107" t="s">
        <v>80</v>
      </c>
      <c r="L63" s="195">
        <v>9</v>
      </c>
      <c r="M63" s="195">
        <v>3</v>
      </c>
      <c r="N63" s="79">
        <v>6651.4</v>
      </c>
      <c r="O63" s="79">
        <v>5705.5</v>
      </c>
      <c r="P63" s="79">
        <v>5243.4</v>
      </c>
      <c r="Q63" s="52">
        <v>255</v>
      </c>
      <c r="R63" s="104">
        <v>5218947</v>
      </c>
      <c r="S63" s="44">
        <v>0</v>
      </c>
      <c r="T63" s="44">
        <v>0</v>
      </c>
      <c r="U63" s="44">
        <v>0</v>
      </c>
      <c r="V63" s="80">
        <v>5218947</v>
      </c>
      <c r="W63" s="79">
        <f t="shared" si="3"/>
        <v>914.72211024450087</v>
      </c>
      <c r="X63" s="52">
        <v>11424</v>
      </c>
      <c r="Y63" s="81" t="s">
        <v>89</v>
      </c>
    </row>
    <row r="64" spans="1:25" ht="16.899999999999999" customHeight="1">
      <c r="A64" s="4">
        <f t="shared" si="2"/>
        <v>57</v>
      </c>
      <c r="B64" s="13" t="s">
        <v>34</v>
      </c>
      <c r="C64" s="14" t="s">
        <v>35</v>
      </c>
      <c r="D64" s="14" t="s">
        <v>36</v>
      </c>
      <c r="E64" s="77" t="s">
        <v>81</v>
      </c>
      <c r="F64" s="45">
        <v>108</v>
      </c>
      <c r="G64" s="77"/>
      <c r="H64" s="77"/>
      <c r="I64" s="45">
        <v>1983</v>
      </c>
      <c r="J64" s="45"/>
      <c r="K64" s="107" t="s">
        <v>80</v>
      </c>
      <c r="L64" s="196">
        <v>12</v>
      </c>
      <c r="M64" s="196">
        <v>1</v>
      </c>
      <c r="N64" s="49">
        <v>5486.3</v>
      </c>
      <c r="O64" s="10">
        <v>4425</v>
      </c>
      <c r="P64" s="10">
        <f>O64-431.6</f>
        <v>3993.4</v>
      </c>
      <c r="Q64" s="53">
        <v>161</v>
      </c>
      <c r="R64" s="104">
        <v>4106485</v>
      </c>
      <c r="S64" s="44">
        <v>0</v>
      </c>
      <c r="T64" s="44">
        <v>0</v>
      </c>
      <c r="U64" s="44">
        <v>0</v>
      </c>
      <c r="V64" s="80">
        <v>4106485</v>
      </c>
      <c r="W64" s="79">
        <f t="shared" si="3"/>
        <v>928.01920903954806</v>
      </c>
      <c r="X64" s="52">
        <v>11424</v>
      </c>
      <c r="Y64" s="81" t="s">
        <v>89</v>
      </c>
    </row>
    <row r="65" spans="1:25" s="16" customFormat="1" ht="16.899999999999999" customHeight="1">
      <c r="A65" s="4">
        <f t="shared" si="2"/>
        <v>58</v>
      </c>
      <c r="B65" s="13" t="s">
        <v>34</v>
      </c>
      <c r="C65" s="14" t="s">
        <v>35</v>
      </c>
      <c r="D65" s="14" t="s">
        <v>36</v>
      </c>
      <c r="E65" s="77" t="s">
        <v>81</v>
      </c>
      <c r="F65" s="45">
        <v>94</v>
      </c>
      <c r="G65" s="77"/>
      <c r="H65" s="77"/>
      <c r="I65" s="45">
        <v>1982</v>
      </c>
      <c r="J65" s="45"/>
      <c r="K65" s="107" t="s">
        <v>80</v>
      </c>
      <c r="L65" s="195">
        <v>12</v>
      </c>
      <c r="M65" s="195">
        <v>1</v>
      </c>
      <c r="N65" s="79">
        <v>5454.6</v>
      </c>
      <c r="O65" s="79">
        <v>4381.6000000000004</v>
      </c>
      <c r="P65" s="79">
        <v>3677.2</v>
      </c>
      <c r="Q65" s="52">
        <v>176</v>
      </c>
      <c r="R65" s="104">
        <v>4106485</v>
      </c>
      <c r="S65" s="44">
        <v>0</v>
      </c>
      <c r="T65" s="44">
        <v>0</v>
      </c>
      <c r="U65" s="44">
        <v>0</v>
      </c>
      <c r="V65" s="80">
        <v>4106485</v>
      </c>
      <c r="W65" s="79">
        <f t="shared" si="3"/>
        <v>937.21129267847357</v>
      </c>
      <c r="X65" s="52">
        <v>11424</v>
      </c>
      <c r="Y65" s="81" t="s">
        <v>89</v>
      </c>
    </row>
    <row r="66" spans="1:25" s="16" customFormat="1" ht="16.899999999999999" customHeight="1">
      <c r="A66" s="4">
        <f t="shared" si="2"/>
        <v>59</v>
      </c>
      <c r="B66" s="13" t="s">
        <v>34</v>
      </c>
      <c r="C66" s="14" t="s">
        <v>35</v>
      </c>
      <c r="D66" s="14" t="s">
        <v>36</v>
      </c>
      <c r="E66" s="77" t="s">
        <v>81</v>
      </c>
      <c r="F66" s="45">
        <v>110</v>
      </c>
      <c r="G66" s="77"/>
      <c r="H66" s="77"/>
      <c r="I66" s="45">
        <v>1981</v>
      </c>
      <c r="J66" s="45"/>
      <c r="K66" s="141" t="s">
        <v>79</v>
      </c>
      <c r="L66" s="195">
        <v>9</v>
      </c>
      <c r="M66" s="195">
        <v>3</v>
      </c>
      <c r="N66" s="79">
        <v>6504.7</v>
      </c>
      <c r="O66" s="79">
        <v>5566.3</v>
      </c>
      <c r="P66" s="49">
        <v>4552.3</v>
      </c>
      <c r="Q66" s="52">
        <v>267</v>
      </c>
      <c r="R66" s="80">
        <v>5218947</v>
      </c>
      <c r="S66" s="44">
        <v>0</v>
      </c>
      <c r="T66" s="44">
        <v>0</v>
      </c>
      <c r="U66" s="44">
        <v>0</v>
      </c>
      <c r="V66" s="80">
        <f t="shared" ref="V66:V67" si="5">R66</f>
        <v>5218947</v>
      </c>
      <c r="W66" s="79">
        <f t="shared" si="3"/>
        <v>937.59714711747472</v>
      </c>
      <c r="X66" s="52">
        <v>11424</v>
      </c>
      <c r="Y66" s="81" t="s">
        <v>89</v>
      </c>
    </row>
    <row r="67" spans="1:25" s="16" customFormat="1" ht="16.899999999999999" customHeight="1">
      <c r="A67" s="4">
        <f t="shared" si="2"/>
        <v>60</v>
      </c>
      <c r="B67" s="13" t="s">
        <v>34</v>
      </c>
      <c r="C67" s="14" t="s">
        <v>35</v>
      </c>
      <c r="D67" s="14" t="s">
        <v>36</v>
      </c>
      <c r="E67" s="77" t="s">
        <v>81</v>
      </c>
      <c r="F67" s="45">
        <v>116</v>
      </c>
      <c r="G67" s="77"/>
      <c r="H67" s="77"/>
      <c r="I67" s="45">
        <v>1982</v>
      </c>
      <c r="J67" s="45"/>
      <c r="K67" s="141" t="s">
        <v>79</v>
      </c>
      <c r="L67" s="195">
        <v>9</v>
      </c>
      <c r="M67" s="195">
        <v>3</v>
      </c>
      <c r="N67" s="79">
        <v>6642.1</v>
      </c>
      <c r="O67" s="79">
        <v>5702.4</v>
      </c>
      <c r="P67" s="49">
        <v>4855.6000000000004</v>
      </c>
      <c r="Q67" s="52">
        <v>295</v>
      </c>
      <c r="R67" s="80">
        <v>5218947</v>
      </c>
      <c r="S67" s="44">
        <v>0</v>
      </c>
      <c r="T67" s="44">
        <v>0</v>
      </c>
      <c r="U67" s="44">
        <v>0</v>
      </c>
      <c r="V67" s="80">
        <f t="shared" si="5"/>
        <v>5218947</v>
      </c>
      <c r="W67" s="79">
        <f t="shared" si="3"/>
        <v>915.21938131313141</v>
      </c>
      <c r="X67" s="52">
        <v>11424</v>
      </c>
      <c r="Y67" s="81" t="s">
        <v>89</v>
      </c>
    </row>
    <row r="68" spans="1:25" s="16" customFormat="1" ht="16.899999999999999" customHeight="1">
      <c r="A68" s="4">
        <f t="shared" si="2"/>
        <v>61</v>
      </c>
      <c r="B68" s="13" t="s">
        <v>34</v>
      </c>
      <c r="C68" s="14" t="s">
        <v>35</v>
      </c>
      <c r="D68" s="105" t="s">
        <v>37</v>
      </c>
      <c r="E68" s="54" t="s">
        <v>104</v>
      </c>
      <c r="F68" s="106" t="s">
        <v>105</v>
      </c>
      <c r="G68" s="105"/>
      <c r="H68" s="105"/>
      <c r="I68" s="75">
        <v>1950</v>
      </c>
      <c r="J68" s="105"/>
      <c r="K68" s="107" t="s">
        <v>80</v>
      </c>
      <c r="L68" s="43">
        <v>3</v>
      </c>
      <c r="M68" s="43">
        <v>2</v>
      </c>
      <c r="N68" s="9">
        <v>1284.4000000000001</v>
      </c>
      <c r="O68" s="10">
        <v>1172.2</v>
      </c>
      <c r="P68" s="10">
        <v>1172.2</v>
      </c>
      <c r="Q68" s="74">
        <v>21</v>
      </c>
      <c r="R68" s="97">
        <v>2902688</v>
      </c>
      <c r="S68" s="44">
        <v>0</v>
      </c>
      <c r="T68" s="44">
        <v>0</v>
      </c>
      <c r="U68" s="44">
        <v>0</v>
      </c>
      <c r="V68" s="97">
        <v>2902688</v>
      </c>
      <c r="W68" s="79">
        <f t="shared" si="3"/>
        <v>2476.2736734345672</v>
      </c>
      <c r="X68" s="52">
        <v>11424</v>
      </c>
      <c r="Y68" s="81" t="s">
        <v>89</v>
      </c>
    </row>
    <row r="69" spans="1:25" s="16" customFormat="1" ht="16.899999999999999" customHeight="1">
      <c r="A69" s="4">
        <f t="shared" si="2"/>
        <v>62</v>
      </c>
      <c r="B69" s="13" t="s">
        <v>34</v>
      </c>
      <c r="C69" s="14" t="s">
        <v>35</v>
      </c>
      <c r="D69" s="57" t="s">
        <v>37</v>
      </c>
      <c r="E69" s="55" t="s">
        <v>107</v>
      </c>
      <c r="F69" s="75">
        <v>4</v>
      </c>
      <c r="G69" s="57"/>
      <c r="H69" s="57"/>
      <c r="I69" s="75">
        <v>1954</v>
      </c>
      <c r="J69" s="57"/>
      <c r="K69" s="107" t="s">
        <v>80</v>
      </c>
      <c r="L69" s="43">
        <v>4</v>
      </c>
      <c r="M69" s="43">
        <v>4</v>
      </c>
      <c r="N69" s="9">
        <v>2385.5</v>
      </c>
      <c r="O69" s="10">
        <v>2099.1</v>
      </c>
      <c r="P69" s="10">
        <v>1782.1</v>
      </c>
      <c r="Q69" s="74">
        <v>78</v>
      </c>
      <c r="R69" s="97">
        <v>5805376</v>
      </c>
      <c r="S69" s="44">
        <v>0</v>
      </c>
      <c r="T69" s="44">
        <v>0</v>
      </c>
      <c r="U69" s="44">
        <v>0</v>
      </c>
      <c r="V69" s="97">
        <v>5805376</v>
      </c>
      <c r="W69" s="79">
        <f t="shared" si="3"/>
        <v>2765.650040493545</v>
      </c>
      <c r="X69" s="52">
        <v>11424</v>
      </c>
      <c r="Y69" s="81" t="s">
        <v>89</v>
      </c>
    </row>
    <row r="70" spans="1:25" s="16" customFormat="1" ht="16.899999999999999" customHeight="1">
      <c r="A70" s="4">
        <f t="shared" si="2"/>
        <v>63</v>
      </c>
      <c r="B70" s="13" t="s">
        <v>34</v>
      </c>
      <c r="C70" s="14" t="s">
        <v>35</v>
      </c>
      <c r="D70" s="14" t="s">
        <v>36</v>
      </c>
      <c r="E70" s="55" t="s">
        <v>87</v>
      </c>
      <c r="F70" s="106" t="s">
        <v>108</v>
      </c>
      <c r="G70" s="57"/>
      <c r="H70" s="57"/>
      <c r="I70" s="75">
        <v>1953</v>
      </c>
      <c r="J70" s="57"/>
      <c r="K70" s="107" t="s">
        <v>80</v>
      </c>
      <c r="L70" s="43">
        <v>3</v>
      </c>
      <c r="M70" s="43">
        <v>4</v>
      </c>
      <c r="N70" s="9">
        <v>2513.6999999999998</v>
      </c>
      <c r="O70" s="10">
        <v>2253.4</v>
      </c>
      <c r="P70" s="10">
        <v>1985.3</v>
      </c>
      <c r="Q70" s="74">
        <v>76</v>
      </c>
      <c r="R70" s="108">
        <v>748007</v>
      </c>
      <c r="S70" s="44">
        <v>0</v>
      </c>
      <c r="T70" s="44">
        <v>0</v>
      </c>
      <c r="U70" s="44">
        <v>0</v>
      </c>
      <c r="V70" s="108">
        <v>748007</v>
      </c>
      <c r="W70" s="79">
        <f t="shared" si="3"/>
        <v>331.94594834472349</v>
      </c>
      <c r="X70" s="52">
        <v>11424</v>
      </c>
      <c r="Y70" s="81" t="s">
        <v>89</v>
      </c>
    </row>
    <row r="71" spans="1:25" ht="16.899999999999999" customHeight="1">
      <c r="A71" s="4">
        <f t="shared" si="2"/>
        <v>64</v>
      </c>
      <c r="B71" s="13" t="s">
        <v>34</v>
      </c>
      <c r="C71" s="14" t="s">
        <v>35</v>
      </c>
      <c r="D71" s="14" t="s">
        <v>36</v>
      </c>
      <c r="E71" s="55" t="s">
        <v>87</v>
      </c>
      <c r="F71" s="106" t="s">
        <v>109</v>
      </c>
      <c r="G71" s="57"/>
      <c r="H71" s="57"/>
      <c r="I71" s="75">
        <v>1955</v>
      </c>
      <c r="J71" s="57"/>
      <c r="K71" s="107" t="s">
        <v>80</v>
      </c>
      <c r="L71" s="43">
        <v>3</v>
      </c>
      <c r="M71" s="43">
        <v>3</v>
      </c>
      <c r="N71" s="9">
        <v>2093</v>
      </c>
      <c r="O71" s="10">
        <v>1891.2</v>
      </c>
      <c r="P71" s="10">
        <v>1830.6</v>
      </c>
      <c r="Q71" s="74">
        <v>72</v>
      </c>
      <c r="R71" s="108">
        <v>698781</v>
      </c>
      <c r="S71" s="44">
        <v>0</v>
      </c>
      <c r="T71" s="44">
        <v>0</v>
      </c>
      <c r="U71" s="44">
        <v>0</v>
      </c>
      <c r="V71" s="108">
        <v>698781</v>
      </c>
      <c r="W71" s="79">
        <f t="shared" si="3"/>
        <v>369.4907994923858</v>
      </c>
      <c r="X71" s="52">
        <v>11424</v>
      </c>
      <c r="Y71" s="81" t="s">
        <v>89</v>
      </c>
    </row>
    <row r="72" spans="1:25" ht="16.899999999999999" customHeight="1">
      <c r="A72" s="4">
        <f t="shared" si="2"/>
        <v>65</v>
      </c>
      <c r="B72" s="13" t="s">
        <v>34</v>
      </c>
      <c r="C72" s="14" t="s">
        <v>35</v>
      </c>
      <c r="D72" s="14" t="s">
        <v>36</v>
      </c>
      <c r="E72" s="55" t="s">
        <v>87</v>
      </c>
      <c r="F72" s="106" t="s">
        <v>110</v>
      </c>
      <c r="G72" s="57"/>
      <c r="H72" s="57"/>
      <c r="I72" s="75">
        <v>1957</v>
      </c>
      <c r="J72" s="57"/>
      <c r="K72" s="107" t="s">
        <v>80</v>
      </c>
      <c r="L72" s="43">
        <v>3</v>
      </c>
      <c r="M72" s="43">
        <v>4</v>
      </c>
      <c r="N72" s="9">
        <v>2624.2</v>
      </c>
      <c r="O72" s="10">
        <v>2373.6999999999998</v>
      </c>
      <c r="P72" s="10">
        <v>2165.9</v>
      </c>
      <c r="Q72" s="74">
        <v>74</v>
      </c>
      <c r="R72" s="108">
        <v>782438</v>
      </c>
      <c r="S72" s="44">
        <v>0</v>
      </c>
      <c r="T72" s="44">
        <v>0</v>
      </c>
      <c r="U72" s="44">
        <v>0</v>
      </c>
      <c r="V72" s="108">
        <v>782438</v>
      </c>
      <c r="W72" s="79">
        <f t="shared" si="3"/>
        <v>329.62800690904498</v>
      </c>
      <c r="X72" s="52">
        <v>11424</v>
      </c>
      <c r="Y72" s="81" t="s">
        <v>89</v>
      </c>
    </row>
    <row r="73" spans="1:25" ht="16.899999999999999" customHeight="1">
      <c r="A73" s="4">
        <f t="shared" si="2"/>
        <v>66</v>
      </c>
      <c r="B73" s="13" t="s">
        <v>34</v>
      </c>
      <c r="C73" s="14" t="s">
        <v>35</v>
      </c>
      <c r="D73" s="14" t="s">
        <v>36</v>
      </c>
      <c r="E73" s="55" t="s">
        <v>87</v>
      </c>
      <c r="F73" s="106" t="s">
        <v>111</v>
      </c>
      <c r="G73" s="57"/>
      <c r="H73" s="57"/>
      <c r="I73" s="75">
        <v>1957</v>
      </c>
      <c r="J73" s="57"/>
      <c r="K73" s="107" t="s">
        <v>80</v>
      </c>
      <c r="L73" s="43">
        <v>3</v>
      </c>
      <c r="M73" s="43">
        <v>4</v>
      </c>
      <c r="N73" s="9">
        <v>3272.3</v>
      </c>
      <c r="O73" s="10">
        <v>2999.9</v>
      </c>
      <c r="P73" s="10">
        <v>2577.5</v>
      </c>
      <c r="Q73" s="74">
        <v>98</v>
      </c>
      <c r="R73" s="108">
        <v>774380</v>
      </c>
      <c r="S73" s="44">
        <v>0</v>
      </c>
      <c r="T73" s="44">
        <v>0</v>
      </c>
      <c r="U73" s="44">
        <v>0</v>
      </c>
      <c r="V73" s="108">
        <v>774380</v>
      </c>
      <c r="W73" s="79">
        <f t="shared" si="3"/>
        <v>258.13527117570584</v>
      </c>
      <c r="X73" s="52">
        <v>11424</v>
      </c>
      <c r="Y73" s="81" t="s">
        <v>89</v>
      </c>
    </row>
    <row r="74" spans="1:25" s="16" customFormat="1" ht="16.899999999999999" customHeight="1">
      <c r="A74" s="4">
        <f t="shared" si="2"/>
        <v>67</v>
      </c>
      <c r="B74" s="13" t="s">
        <v>34</v>
      </c>
      <c r="C74" s="14" t="s">
        <v>35</v>
      </c>
      <c r="D74" s="14" t="s">
        <v>36</v>
      </c>
      <c r="E74" s="55" t="s">
        <v>87</v>
      </c>
      <c r="F74" s="106" t="s">
        <v>112</v>
      </c>
      <c r="G74" s="57"/>
      <c r="H74" s="57"/>
      <c r="I74" s="75">
        <v>1956</v>
      </c>
      <c r="J74" s="57"/>
      <c r="K74" s="107" t="s">
        <v>80</v>
      </c>
      <c r="L74" s="43">
        <v>3</v>
      </c>
      <c r="M74" s="43">
        <v>3</v>
      </c>
      <c r="N74" s="9">
        <v>2113.3000000000002</v>
      </c>
      <c r="O74" s="10">
        <v>1937</v>
      </c>
      <c r="P74" s="10">
        <v>1520.2</v>
      </c>
      <c r="Q74" s="74">
        <v>65</v>
      </c>
      <c r="R74" s="108">
        <v>658661</v>
      </c>
      <c r="S74" s="44">
        <v>0</v>
      </c>
      <c r="T74" s="44">
        <v>0</v>
      </c>
      <c r="U74" s="44">
        <v>0</v>
      </c>
      <c r="V74" s="108">
        <v>658661</v>
      </c>
      <c r="W74" s="79">
        <f t="shared" si="3"/>
        <v>340.04181724315953</v>
      </c>
      <c r="X74" s="52">
        <v>11424</v>
      </c>
      <c r="Y74" s="81" t="s">
        <v>89</v>
      </c>
    </row>
    <row r="75" spans="1:25" s="16" customFormat="1" ht="16.899999999999999" customHeight="1">
      <c r="A75" s="4">
        <f t="shared" si="2"/>
        <v>68</v>
      </c>
      <c r="B75" s="13" t="s">
        <v>34</v>
      </c>
      <c r="C75" s="14" t="s">
        <v>35</v>
      </c>
      <c r="D75" s="14" t="s">
        <v>36</v>
      </c>
      <c r="E75" s="55" t="s">
        <v>87</v>
      </c>
      <c r="F75" s="106" t="s">
        <v>113</v>
      </c>
      <c r="G75" s="57"/>
      <c r="H75" s="57"/>
      <c r="I75" s="75">
        <v>1962</v>
      </c>
      <c r="J75" s="57"/>
      <c r="K75" s="107" t="s">
        <v>80</v>
      </c>
      <c r="L75" s="43">
        <v>4</v>
      </c>
      <c r="M75" s="43">
        <v>2</v>
      </c>
      <c r="N75" s="9">
        <v>1395.4</v>
      </c>
      <c r="O75" s="10">
        <v>1281.8</v>
      </c>
      <c r="P75" s="10">
        <v>1147.5</v>
      </c>
      <c r="Q75" s="74">
        <v>55</v>
      </c>
      <c r="R75" s="108">
        <v>670519</v>
      </c>
      <c r="S75" s="44">
        <v>0</v>
      </c>
      <c r="T75" s="44">
        <v>0</v>
      </c>
      <c r="U75" s="44">
        <v>0</v>
      </c>
      <c r="V75" s="108">
        <v>670519</v>
      </c>
      <c r="W75" s="79">
        <f t="shared" si="3"/>
        <v>523.10734904041192</v>
      </c>
      <c r="X75" s="52">
        <v>11424</v>
      </c>
      <c r="Y75" s="81" t="s">
        <v>89</v>
      </c>
    </row>
    <row r="76" spans="1:25" s="16" customFormat="1" ht="16.899999999999999" customHeight="1">
      <c r="A76" s="4">
        <f t="shared" ref="A76:A86" si="6">A75+1</f>
        <v>69</v>
      </c>
      <c r="B76" s="13" t="s">
        <v>34</v>
      </c>
      <c r="C76" s="14" t="s">
        <v>35</v>
      </c>
      <c r="D76" s="57" t="s">
        <v>37</v>
      </c>
      <c r="E76" s="57" t="s">
        <v>123</v>
      </c>
      <c r="F76" s="106" t="s">
        <v>114</v>
      </c>
      <c r="G76" s="57"/>
      <c r="H76" s="57"/>
      <c r="I76" s="75">
        <v>1962</v>
      </c>
      <c r="J76" s="57"/>
      <c r="K76" s="107" t="s">
        <v>80</v>
      </c>
      <c r="L76" s="43">
        <v>4</v>
      </c>
      <c r="M76" s="43">
        <v>3</v>
      </c>
      <c r="N76" s="9">
        <v>2176.1999999999998</v>
      </c>
      <c r="O76" s="10">
        <v>2024.4</v>
      </c>
      <c r="P76" s="10">
        <v>1853.1</v>
      </c>
      <c r="Q76" s="74">
        <v>98</v>
      </c>
      <c r="R76" s="108">
        <v>688665</v>
      </c>
      <c r="S76" s="44">
        <v>0</v>
      </c>
      <c r="T76" s="44">
        <v>0</v>
      </c>
      <c r="U76" s="44">
        <v>0</v>
      </c>
      <c r="V76" s="108">
        <v>688665</v>
      </c>
      <c r="W76" s="79">
        <f t="shared" si="3"/>
        <v>340.18227622999405</v>
      </c>
      <c r="X76" s="52">
        <v>11424</v>
      </c>
      <c r="Y76" s="81" t="s">
        <v>89</v>
      </c>
    </row>
    <row r="77" spans="1:25" s="16" customFormat="1" ht="16.899999999999999" customHeight="1">
      <c r="A77" s="4">
        <f t="shared" si="6"/>
        <v>70</v>
      </c>
      <c r="B77" s="13" t="s">
        <v>34</v>
      </c>
      <c r="C77" s="14" t="s">
        <v>35</v>
      </c>
      <c r="D77" s="14" t="s">
        <v>36</v>
      </c>
      <c r="E77" s="55" t="s">
        <v>122</v>
      </c>
      <c r="F77" s="109" t="s">
        <v>115</v>
      </c>
      <c r="G77" s="57"/>
      <c r="H77" s="57"/>
      <c r="I77" s="75">
        <v>1957</v>
      </c>
      <c r="J77" s="57"/>
      <c r="K77" s="107" t="s">
        <v>80</v>
      </c>
      <c r="L77" s="43">
        <v>3</v>
      </c>
      <c r="M77" s="43">
        <v>2</v>
      </c>
      <c r="N77" s="9">
        <v>1347.4</v>
      </c>
      <c r="O77" s="10">
        <v>1231</v>
      </c>
      <c r="P77" s="10">
        <v>1231</v>
      </c>
      <c r="Q77" s="74">
        <v>46</v>
      </c>
      <c r="R77" s="108">
        <v>669583</v>
      </c>
      <c r="S77" s="44">
        <v>0</v>
      </c>
      <c r="T77" s="44">
        <v>0</v>
      </c>
      <c r="U77" s="44">
        <v>0</v>
      </c>
      <c r="V77" s="108">
        <v>669583</v>
      </c>
      <c r="W77" s="79">
        <f t="shared" si="3"/>
        <v>543.93419983753051</v>
      </c>
      <c r="X77" s="52">
        <v>11424</v>
      </c>
      <c r="Y77" s="81" t="s">
        <v>89</v>
      </c>
    </row>
    <row r="78" spans="1:25" s="16" customFormat="1" ht="16.899999999999999" customHeight="1">
      <c r="A78" s="4">
        <f t="shared" si="6"/>
        <v>71</v>
      </c>
      <c r="B78" s="13" t="s">
        <v>34</v>
      </c>
      <c r="C78" s="14" t="s">
        <v>35</v>
      </c>
      <c r="D78" s="57" t="s">
        <v>37</v>
      </c>
      <c r="E78" s="57" t="s">
        <v>124</v>
      </c>
      <c r="F78" s="106" t="s">
        <v>116</v>
      </c>
      <c r="G78" s="57"/>
      <c r="H78" s="57"/>
      <c r="I78" s="75">
        <v>1960</v>
      </c>
      <c r="J78" s="57"/>
      <c r="K78" s="107" t="s">
        <v>80</v>
      </c>
      <c r="L78" s="43">
        <v>4</v>
      </c>
      <c r="M78" s="43">
        <v>2</v>
      </c>
      <c r="N78" s="9">
        <v>1477.9</v>
      </c>
      <c r="O78" s="10">
        <v>1337.3</v>
      </c>
      <c r="P78" s="10">
        <v>1262.9000000000001</v>
      </c>
      <c r="Q78" s="74">
        <v>46</v>
      </c>
      <c r="R78" s="108">
        <v>624653</v>
      </c>
      <c r="S78" s="44">
        <v>0</v>
      </c>
      <c r="T78" s="44">
        <v>0</v>
      </c>
      <c r="U78" s="44">
        <v>0</v>
      </c>
      <c r="V78" s="108">
        <v>624653</v>
      </c>
      <c r="W78" s="79">
        <f t="shared" si="3"/>
        <v>467.10012712181265</v>
      </c>
      <c r="X78" s="52">
        <v>11424</v>
      </c>
      <c r="Y78" s="81" t="s">
        <v>89</v>
      </c>
    </row>
    <row r="79" spans="1:25" s="16" customFormat="1" ht="16.899999999999999" customHeight="1">
      <c r="A79" s="4">
        <f t="shared" si="6"/>
        <v>72</v>
      </c>
      <c r="B79" s="13" t="s">
        <v>34</v>
      </c>
      <c r="C79" s="14" t="s">
        <v>35</v>
      </c>
      <c r="D79" s="57" t="s">
        <v>37</v>
      </c>
      <c r="E79" s="57" t="s">
        <v>124</v>
      </c>
      <c r="F79" s="106" t="s">
        <v>117</v>
      </c>
      <c r="G79" s="57"/>
      <c r="H79" s="57"/>
      <c r="I79" s="75">
        <v>1960</v>
      </c>
      <c r="J79" s="57"/>
      <c r="K79" s="107" t="s">
        <v>80</v>
      </c>
      <c r="L79" s="43">
        <v>4</v>
      </c>
      <c r="M79" s="43">
        <v>4</v>
      </c>
      <c r="N79" s="9">
        <v>2773.2</v>
      </c>
      <c r="O79" s="10">
        <v>2551.3000000000002</v>
      </c>
      <c r="P79" s="10">
        <v>2267.3000000000002</v>
      </c>
      <c r="Q79" s="74">
        <v>110</v>
      </c>
      <c r="R79" s="108">
        <v>762984</v>
      </c>
      <c r="S79" s="44">
        <v>0</v>
      </c>
      <c r="T79" s="44">
        <v>0</v>
      </c>
      <c r="U79" s="44">
        <v>0</v>
      </c>
      <c r="V79" s="108">
        <v>762984</v>
      </c>
      <c r="W79" s="79">
        <f t="shared" si="3"/>
        <v>299.05695135813113</v>
      </c>
      <c r="X79" s="52">
        <v>11424</v>
      </c>
      <c r="Y79" s="81" t="s">
        <v>89</v>
      </c>
    </row>
    <row r="80" spans="1:25" ht="16.899999999999999" customHeight="1">
      <c r="A80" s="4">
        <f t="shared" si="6"/>
        <v>73</v>
      </c>
      <c r="B80" s="13" t="s">
        <v>34</v>
      </c>
      <c r="C80" s="14" t="s">
        <v>35</v>
      </c>
      <c r="D80" s="57" t="s">
        <v>37</v>
      </c>
      <c r="E80" s="57" t="s">
        <v>124</v>
      </c>
      <c r="F80" s="106" t="s">
        <v>118</v>
      </c>
      <c r="G80" s="57"/>
      <c r="H80" s="57"/>
      <c r="I80" s="75">
        <v>1960</v>
      </c>
      <c r="J80" s="57"/>
      <c r="K80" s="107" t="s">
        <v>80</v>
      </c>
      <c r="L80" s="43">
        <v>4</v>
      </c>
      <c r="M80" s="43">
        <v>2</v>
      </c>
      <c r="N80" s="9">
        <v>1488.4</v>
      </c>
      <c r="O80" s="10">
        <v>1348.2</v>
      </c>
      <c r="P80" s="10">
        <v>1348.2</v>
      </c>
      <c r="Q80" s="74">
        <v>47</v>
      </c>
      <c r="R80" s="108">
        <v>678504</v>
      </c>
      <c r="S80" s="44">
        <v>0</v>
      </c>
      <c r="T80" s="44">
        <v>0</v>
      </c>
      <c r="U80" s="44">
        <v>0</v>
      </c>
      <c r="V80" s="108">
        <v>678504</v>
      </c>
      <c r="W80" s="79">
        <f t="shared" si="3"/>
        <v>503.26657765910102</v>
      </c>
      <c r="X80" s="52">
        <v>11424</v>
      </c>
      <c r="Y80" s="81" t="s">
        <v>89</v>
      </c>
    </row>
    <row r="81" spans="1:25" ht="16.899999999999999" customHeight="1">
      <c r="A81" s="4">
        <f t="shared" si="6"/>
        <v>74</v>
      </c>
      <c r="B81" s="13" t="s">
        <v>34</v>
      </c>
      <c r="C81" s="14" t="s">
        <v>35</v>
      </c>
      <c r="D81" s="57" t="s">
        <v>37</v>
      </c>
      <c r="E81" s="57" t="s">
        <v>124</v>
      </c>
      <c r="F81" s="106" t="s">
        <v>119</v>
      </c>
      <c r="G81" s="57"/>
      <c r="H81" s="57"/>
      <c r="I81" s="75">
        <v>1960</v>
      </c>
      <c r="J81" s="57"/>
      <c r="K81" s="107" t="s">
        <v>80</v>
      </c>
      <c r="L81" s="43">
        <v>4</v>
      </c>
      <c r="M81" s="43">
        <v>4</v>
      </c>
      <c r="N81" s="9">
        <v>2985.6</v>
      </c>
      <c r="O81" s="110">
        <v>2697.2</v>
      </c>
      <c r="P81" s="10">
        <v>2638.6</v>
      </c>
      <c r="Q81" s="74">
        <v>107</v>
      </c>
      <c r="R81" s="108">
        <v>758996</v>
      </c>
      <c r="S81" s="44">
        <v>0</v>
      </c>
      <c r="T81" s="44">
        <v>0</v>
      </c>
      <c r="U81" s="44">
        <v>0</v>
      </c>
      <c r="V81" s="108">
        <v>758996</v>
      </c>
      <c r="W81" s="79">
        <f t="shared" si="3"/>
        <v>281.40145335903901</v>
      </c>
      <c r="X81" s="52">
        <v>11424</v>
      </c>
      <c r="Y81" s="81" t="s">
        <v>89</v>
      </c>
    </row>
    <row r="82" spans="1:25" ht="16.899999999999999" customHeight="1">
      <c r="A82" s="4">
        <f t="shared" si="6"/>
        <v>75</v>
      </c>
      <c r="B82" s="13" t="s">
        <v>34</v>
      </c>
      <c r="C82" s="14" t="s">
        <v>35</v>
      </c>
      <c r="D82" s="14" t="s">
        <v>36</v>
      </c>
      <c r="E82" s="55" t="s">
        <v>122</v>
      </c>
      <c r="F82" s="106" t="s">
        <v>120</v>
      </c>
      <c r="G82" s="57"/>
      <c r="H82" s="57"/>
      <c r="I82" s="75">
        <v>1957</v>
      </c>
      <c r="J82" s="57"/>
      <c r="K82" s="107" t="s">
        <v>80</v>
      </c>
      <c r="L82" s="43">
        <v>4</v>
      </c>
      <c r="M82" s="43">
        <v>4</v>
      </c>
      <c r="N82" s="9">
        <v>2390.5</v>
      </c>
      <c r="O82" s="110">
        <v>2105.6999999999998</v>
      </c>
      <c r="P82" s="10">
        <v>2000.6</v>
      </c>
      <c r="Q82" s="74">
        <v>73</v>
      </c>
      <c r="R82" s="108">
        <v>788324</v>
      </c>
      <c r="S82" s="44">
        <v>0</v>
      </c>
      <c r="T82" s="44">
        <v>0</v>
      </c>
      <c r="U82" s="44">
        <v>0</v>
      </c>
      <c r="V82" s="108">
        <v>788324</v>
      </c>
      <c r="W82" s="79">
        <f t="shared" si="3"/>
        <v>374.37621693498602</v>
      </c>
      <c r="X82" s="52">
        <v>11424</v>
      </c>
      <c r="Y82" s="81" t="s">
        <v>89</v>
      </c>
    </row>
    <row r="83" spans="1:25" s="16" customFormat="1" ht="16.899999999999999" customHeight="1">
      <c r="A83" s="4">
        <f t="shared" si="6"/>
        <v>76</v>
      </c>
      <c r="B83" s="13" t="s">
        <v>34</v>
      </c>
      <c r="C83" s="14" t="s">
        <v>35</v>
      </c>
      <c r="D83" s="14" t="s">
        <v>36</v>
      </c>
      <c r="E83" s="55" t="s">
        <v>122</v>
      </c>
      <c r="F83" s="106" t="s">
        <v>121</v>
      </c>
      <c r="G83" s="57"/>
      <c r="H83" s="56" t="s">
        <v>85</v>
      </c>
      <c r="I83" s="56">
        <v>1958</v>
      </c>
      <c r="J83" s="57"/>
      <c r="K83" s="107" t="s">
        <v>80</v>
      </c>
      <c r="L83" s="43">
        <v>4</v>
      </c>
      <c r="M83" s="43">
        <v>4</v>
      </c>
      <c r="N83" s="9">
        <v>2956.1</v>
      </c>
      <c r="O83" s="110">
        <v>2688</v>
      </c>
      <c r="P83" s="10">
        <v>2650.7</v>
      </c>
      <c r="Q83" s="74">
        <v>106</v>
      </c>
      <c r="R83" s="108">
        <v>773565</v>
      </c>
      <c r="S83" s="44">
        <v>0</v>
      </c>
      <c r="T83" s="44">
        <v>0</v>
      </c>
      <c r="U83" s="44">
        <v>0</v>
      </c>
      <c r="V83" s="108">
        <v>773565</v>
      </c>
      <c r="W83" s="79">
        <f t="shared" si="3"/>
        <v>287.78459821428572</v>
      </c>
      <c r="X83" s="52">
        <v>11424</v>
      </c>
      <c r="Y83" s="81" t="s">
        <v>89</v>
      </c>
    </row>
    <row r="84" spans="1:25" s="16" customFormat="1" ht="16.899999999999999" customHeight="1">
      <c r="A84" s="4">
        <f t="shared" si="6"/>
        <v>77</v>
      </c>
      <c r="B84" s="13" t="s">
        <v>34</v>
      </c>
      <c r="C84" s="14" t="s">
        <v>35</v>
      </c>
      <c r="D84" s="14" t="s">
        <v>36</v>
      </c>
      <c r="E84" s="39" t="s">
        <v>87</v>
      </c>
      <c r="F84" s="15">
        <v>28</v>
      </c>
      <c r="G84" s="6"/>
      <c r="H84" s="7"/>
      <c r="I84" s="6">
        <v>1978</v>
      </c>
      <c r="J84" s="8"/>
      <c r="K84" s="107" t="s">
        <v>80</v>
      </c>
      <c r="L84" s="43">
        <v>9</v>
      </c>
      <c r="M84" s="43">
        <v>2</v>
      </c>
      <c r="N84" s="114">
        <v>5762.9</v>
      </c>
      <c r="O84" s="10">
        <v>5259.2</v>
      </c>
      <c r="P84" s="10">
        <v>4840.2</v>
      </c>
      <c r="Q84" s="74">
        <v>150</v>
      </c>
      <c r="R84" s="69">
        <v>3634506</v>
      </c>
      <c r="S84" s="72">
        <v>0</v>
      </c>
      <c r="T84" s="72">
        <v>0</v>
      </c>
      <c r="U84" s="72">
        <v>0</v>
      </c>
      <c r="V84" s="69">
        <v>3634506</v>
      </c>
      <c r="W84" s="79">
        <f t="shared" ref="W84:W88" si="7">R84/O84</f>
        <v>691.07582902342563</v>
      </c>
      <c r="X84" s="52">
        <v>11424</v>
      </c>
      <c r="Y84" s="81" t="s">
        <v>89</v>
      </c>
    </row>
    <row r="85" spans="1:25" s="16" customFormat="1" ht="16.899999999999999" customHeight="1">
      <c r="A85" s="4">
        <f t="shared" si="6"/>
        <v>78</v>
      </c>
      <c r="B85" s="13" t="s">
        <v>34</v>
      </c>
      <c r="C85" s="14" t="s">
        <v>35</v>
      </c>
      <c r="D85" s="14" t="s">
        <v>36</v>
      </c>
      <c r="E85" s="39" t="s">
        <v>81</v>
      </c>
      <c r="F85" s="15">
        <v>86</v>
      </c>
      <c r="G85" s="6"/>
      <c r="H85" s="7"/>
      <c r="I85" s="6">
        <v>1980</v>
      </c>
      <c r="J85" s="8"/>
      <c r="K85" s="107" t="s">
        <v>80</v>
      </c>
      <c r="L85" s="43">
        <v>12</v>
      </c>
      <c r="M85" s="43">
        <v>1</v>
      </c>
      <c r="N85" s="114">
        <v>4708.3999999999996</v>
      </c>
      <c r="O85" s="10">
        <v>3938.5</v>
      </c>
      <c r="P85" s="10">
        <v>3825.1</v>
      </c>
      <c r="Q85" s="74">
        <v>134</v>
      </c>
      <c r="R85" s="69">
        <v>4549179</v>
      </c>
      <c r="S85" s="72">
        <v>0</v>
      </c>
      <c r="T85" s="72">
        <v>0</v>
      </c>
      <c r="U85" s="72">
        <v>0</v>
      </c>
      <c r="V85" s="69">
        <v>4549179</v>
      </c>
      <c r="W85" s="79">
        <f t="shared" si="7"/>
        <v>1155.0537006474547</v>
      </c>
      <c r="X85" s="52">
        <v>11424</v>
      </c>
      <c r="Y85" s="81" t="s">
        <v>89</v>
      </c>
    </row>
    <row r="86" spans="1:25" s="16" customFormat="1" ht="16.899999999999999" customHeight="1">
      <c r="A86" s="4">
        <f t="shared" si="6"/>
        <v>79</v>
      </c>
      <c r="B86" s="13" t="s">
        <v>34</v>
      </c>
      <c r="C86" s="14" t="s">
        <v>35</v>
      </c>
      <c r="D86" s="14" t="s">
        <v>37</v>
      </c>
      <c r="E86" s="111" t="s">
        <v>82</v>
      </c>
      <c r="F86" s="15">
        <v>2</v>
      </c>
      <c r="G86" s="6"/>
      <c r="H86" s="7"/>
      <c r="I86" s="6">
        <v>1982</v>
      </c>
      <c r="J86" s="8"/>
      <c r="K86" s="8" t="s">
        <v>79</v>
      </c>
      <c r="L86" s="43">
        <v>9</v>
      </c>
      <c r="M86" s="43">
        <v>4</v>
      </c>
      <c r="N86" s="114">
        <v>9040.4</v>
      </c>
      <c r="O86" s="10">
        <v>7816.7</v>
      </c>
      <c r="P86" s="10">
        <v>6846</v>
      </c>
      <c r="Q86" s="74">
        <v>380</v>
      </c>
      <c r="R86" s="69">
        <v>6958596</v>
      </c>
      <c r="S86" s="72">
        <v>0</v>
      </c>
      <c r="T86" s="72">
        <v>0</v>
      </c>
      <c r="U86" s="72">
        <v>0</v>
      </c>
      <c r="V86" s="69">
        <v>6958596</v>
      </c>
      <c r="W86" s="79">
        <f t="shared" si="7"/>
        <v>890.2217048114934</v>
      </c>
      <c r="X86" s="52">
        <v>11424</v>
      </c>
      <c r="Y86" s="81" t="s">
        <v>89</v>
      </c>
    </row>
    <row r="87" spans="1:25" s="16" customFormat="1" ht="16.899999999999999" customHeight="1">
      <c r="A87" s="4">
        <v>80</v>
      </c>
      <c r="B87" s="13" t="s">
        <v>34</v>
      </c>
      <c r="C87" s="14" t="s">
        <v>35</v>
      </c>
      <c r="D87" s="14" t="s">
        <v>36</v>
      </c>
      <c r="E87" s="39" t="s">
        <v>81</v>
      </c>
      <c r="F87" s="15">
        <v>122</v>
      </c>
      <c r="G87" s="6"/>
      <c r="H87" s="7"/>
      <c r="I87" s="6">
        <v>1982</v>
      </c>
      <c r="J87" s="8"/>
      <c r="K87" s="107" t="s">
        <v>80</v>
      </c>
      <c r="L87" s="43">
        <v>12</v>
      </c>
      <c r="M87" s="43">
        <v>1</v>
      </c>
      <c r="N87" s="114">
        <v>4692.2</v>
      </c>
      <c r="O87" s="10">
        <v>3952.4</v>
      </c>
      <c r="P87" s="10">
        <v>3804.9</v>
      </c>
      <c r="Q87" s="74">
        <v>176</v>
      </c>
      <c r="R87" s="69">
        <v>4106485</v>
      </c>
      <c r="S87" s="72">
        <v>0</v>
      </c>
      <c r="T87" s="72">
        <v>0</v>
      </c>
      <c r="U87" s="72">
        <v>0</v>
      </c>
      <c r="V87" s="69">
        <v>4106485</v>
      </c>
      <c r="W87" s="79">
        <f t="shared" si="7"/>
        <v>1038.9851735654286</v>
      </c>
      <c r="X87" s="52">
        <v>11424</v>
      </c>
      <c r="Y87" s="81" t="s">
        <v>89</v>
      </c>
    </row>
    <row r="88" spans="1:25" ht="16.899999999999999" customHeight="1">
      <c r="A88" s="4">
        <v>81</v>
      </c>
      <c r="B88" s="13" t="s">
        <v>34</v>
      </c>
      <c r="C88" s="14" t="s">
        <v>35</v>
      </c>
      <c r="D88" s="14" t="s">
        <v>36</v>
      </c>
      <c r="E88" s="39" t="s">
        <v>81</v>
      </c>
      <c r="F88" s="15">
        <v>124</v>
      </c>
      <c r="G88" s="6"/>
      <c r="H88" s="7"/>
      <c r="I88" s="6">
        <v>1982</v>
      </c>
      <c r="J88" s="8"/>
      <c r="K88" s="107" t="s">
        <v>80</v>
      </c>
      <c r="L88" s="43">
        <v>12</v>
      </c>
      <c r="M88" s="43">
        <v>1</v>
      </c>
      <c r="N88" s="114">
        <v>4716.8999999999996</v>
      </c>
      <c r="O88" s="10">
        <v>3971.9</v>
      </c>
      <c r="P88" s="10">
        <v>3713.4</v>
      </c>
      <c r="Q88" s="74">
        <v>178</v>
      </c>
      <c r="R88" s="103">
        <v>4106485</v>
      </c>
      <c r="S88" s="72">
        <v>0</v>
      </c>
      <c r="T88" s="72">
        <v>0</v>
      </c>
      <c r="U88" s="72">
        <v>0</v>
      </c>
      <c r="V88" s="69">
        <v>4106485</v>
      </c>
      <c r="W88" s="79">
        <f t="shared" si="7"/>
        <v>1033.8842871169968</v>
      </c>
      <c r="X88" s="52">
        <v>11424</v>
      </c>
      <c r="Y88" s="81" t="s">
        <v>89</v>
      </c>
    </row>
    <row r="89" spans="1:25" ht="16.899999999999999" customHeight="1">
      <c r="A89" s="211" t="s">
        <v>39</v>
      </c>
      <c r="B89" s="212"/>
      <c r="C89" s="212"/>
      <c r="D89" s="212"/>
      <c r="E89" s="212"/>
      <c r="F89" s="212"/>
      <c r="G89" s="212"/>
      <c r="H89" s="213"/>
      <c r="I89" s="4" t="s">
        <v>40</v>
      </c>
      <c r="J89" s="4" t="s">
        <v>40</v>
      </c>
      <c r="K89" s="4" t="s">
        <v>40</v>
      </c>
      <c r="L89" s="4" t="s">
        <v>40</v>
      </c>
      <c r="M89" s="60">
        <f t="shared" ref="M89:R89" si="8">SUM(M8:M88)</f>
        <v>246</v>
      </c>
      <c r="N89" s="17">
        <f t="shared" si="8"/>
        <v>272676.13</v>
      </c>
      <c r="O89" s="18">
        <f t="shared" si="8"/>
        <v>249279.63000000006</v>
      </c>
      <c r="P89" s="19">
        <f t="shared" si="8"/>
        <v>224893.13000000006</v>
      </c>
      <c r="Q89" s="19">
        <f t="shared" si="8"/>
        <v>11358</v>
      </c>
      <c r="R89" s="68">
        <f t="shared" si="8"/>
        <v>125785227</v>
      </c>
      <c r="S89" s="20">
        <f>SUM(S10:S14)</f>
        <v>0</v>
      </c>
      <c r="T89" s="20">
        <f>SUM(T10:T14)</f>
        <v>0</v>
      </c>
      <c r="U89" s="20">
        <f>SUM(U10:U14)</f>
        <v>0</v>
      </c>
      <c r="V89" s="17">
        <f>SUM(V8:V88)</f>
        <v>125785227</v>
      </c>
      <c r="W89" s="21">
        <f>R89/O89</f>
        <v>504.59488807809913</v>
      </c>
      <c r="X89" s="4"/>
      <c r="Y89" s="11"/>
    </row>
    <row r="90" spans="1:25">
      <c r="M90" s="59"/>
    </row>
    <row r="92" spans="1:25">
      <c r="A92" s="22"/>
    </row>
    <row r="93" spans="1:25">
      <c r="A93" s="22"/>
      <c r="I93" s="22"/>
    </row>
    <row r="94" spans="1:25">
      <c r="K94" s="202"/>
    </row>
  </sheetData>
  <mergeCells count="28">
    <mergeCell ref="A2:Y2"/>
    <mergeCell ref="A3:A6"/>
    <mergeCell ref="B3:H3"/>
    <mergeCell ref="I3:J3"/>
    <mergeCell ref="K3:K6"/>
    <mergeCell ref="L3:L6"/>
    <mergeCell ref="M3:M6"/>
    <mergeCell ref="N3:N5"/>
    <mergeCell ref="S4:V4"/>
    <mergeCell ref="P4:P5"/>
    <mergeCell ref="X3:X5"/>
    <mergeCell ref="Y3:Y6"/>
    <mergeCell ref="B4:B6"/>
    <mergeCell ref="C4:C6"/>
    <mergeCell ref="O3:P3"/>
    <mergeCell ref="Q3:Q5"/>
    <mergeCell ref="R4:R5"/>
    <mergeCell ref="O4:O5"/>
    <mergeCell ref="R3:V3"/>
    <mergeCell ref="W3:W5"/>
    <mergeCell ref="A89:H89"/>
    <mergeCell ref="H4:H6"/>
    <mergeCell ref="I4:I6"/>
    <mergeCell ref="J4:J6"/>
    <mergeCell ref="D4:D6"/>
    <mergeCell ref="E4:E6"/>
    <mergeCell ref="F4:F6"/>
    <mergeCell ref="G4:G6"/>
  </mergeCells>
  <phoneticPr fontId="36" type="noConversion"/>
  <printOptions horizontalCentered="1"/>
  <pageMargins left="0.19685039370078741" right="3.937007874015748E-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93"/>
  <sheetViews>
    <sheetView topLeftCell="AC1" zoomScale="110" zoomScaleNormal="110" workbookViewId="0">
      <selection activeCell="S88" sqref="S88"/>
    </sheetView>
  </sheetViews>
  <sheetFormatPr defaultRowHeight="15"/>
  <cols>
    <col min="1" max="1" width="4.28515625" customWidth="1"/>
    <col min="2" max="2" width="5.5703125" style="23" customWidth="1"/>
    <col min="3" max="3" width="7.7109375" customWidth="1"/>
    <col min="4" max="4" width="5.28515625" customWidth="1"/>
    <col min="5" max="5" width="9.85546875" customWidth="1"/>
    <col min="6" max="6" width="4.42578125" customWidth="1"/>
    <col min="7" max="7" width="2.7109375" customWidth="1"/>
    <col min="8" max="8" width="2.28515625" customWidth="1"/>
    <col min="9" max="9" width="15.28515625" customWidth="1"/>
    <col min="10" max="10" width="11.42578125" customWidth="1"/>
    <col min="11" max="11" width="12.7109375" customWidth="1"/>
    <col min="12" max="12" width="9.5703125" customWidth="1"/>
    <col min="13" max="13" width="9.28515625" customWidth="1"/>
    <col min="14" max="14" width="9.5703125" customWidth="1"/>
    <col min="15" max="15" width="9.7109375" customWidth="1"/>
    <col min="16" max="16" width="6.42578125" customWidth="1"/>
    <col min="17" max="17" width="14.28515625" customWidth="1"/>
    <col min="18" max="18" width="7.7109375" customWidth="1"/>
    <col min="19" max="19" width="11.5703125" customWidth="1"/>
    <col min="20" max="20" width="4.140625" customWidth="1"/>
    <col min="21" max="21" width="3.42578125" customWidth="1"/>
    <col min="22" max="22" width="6.42578125" customWidth="1"/>
    <col min="23" max="23" width="12.5703125" customWidth="1"/>
    <col min="24" max="24" width="10.28515625" customWidth="1"/>
    <col min="25" max="25" width="4.7109375" customWidth="1"/>
    <col min="26" max="26" width="5.42578125" customWidth="1"/>
    <col min="27" max="27" width="5.7109375" customWidth="1"/>
    <col min="28" max="28" width="5.5703125" customWidth="1"/>
    <col min="29" max="29" width="5.85546875" customWidth="1"/>
    <col min="30" max="30" width="5.5703125" customWidth="1"/>
    <col min="31" max="32" width="5" customWidth="1"/>
    <col min="33" max="34" width="5.28515625" customWidth="1"/>
    <col min="35" max="35" width="6.7109375" customWidth="1"/>
    <col min="36" max="36" width="5.42578125" customWidth="1"/>
    <col min="37" max="37" width="5.7109375" customWidth="1"/>
    <col min="38" max="38" width="5.140625" customWidth="1"/>
    <col min="39" max="39" width="5.85546875" customWidth="1"/>
    <col min="40" max="40" width="6.28515625" customWidth="1"/>
    <col min="41" max="42" width="5.28515625" customWidth="1"/>
    <col min="43" max="43" width="13.28515625" customWidth="1"/>
    <col min="44" max="44" width="14.42578125" customWidth="1"/>
  </cols>
  <sheetData>
    <row r="1" spans="1:46" ht="82.5" customHeight="1"/>
    <row r="2" spans="1:46" ht="36" customHeight="1">
      <c r="A2" s="225" t="s">
        <v>41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</row>
    <row r="3" spans="1:46" ht="15" customHeight="1">
      <c r="A3" s="226" t="s">
        <v>42</v>
      </c>
      <c r="B3" s="218" t="s">
        <v>2</v>
      </c>
      <c r="C3" s="218"/>
      <c r="D3" s="218"/>
      <c r="E3" s="218"/>
      <c r="F3" s="218"/>
      <c r="G3" s="218"/>
      <c r="H3" s="218"/>
      <c r="I3" s="226" t="s">
        <v>43</v>
      </c>
      <c r="J3" s="224" t="s">
        <v>44</v>
      </c>
      <c r="K3" s="224"/>
      <c r="L3" s="224"/>
      <c r="M3" s="224"/>
      <c r="N3" s="224"/>
      <c r="O3" s="224"/>
      <c r="P3" s="224" t="s">
        <v>45</v>
      </c>
      <c r="Q3" s="224"/>
      <c r="R3" s="224" t="s">
        <v>46</v>
      </c>
      <c r="S3" s="224"/>
      <c r="T3" s="224" t="s">
        <v>47</v>
      </c>
      <c r="U3" s="224"/>
      <c r="V3" s="224" t="s">
        <v>48</v>
      </c>
      <c r="W3" s="224"/>
      <c r="X3" s="226" t="s">
        <v>49</v>
      </c>
      <c r="Y3" s="224" t="s">
        <v>50</v>
      </c>
      <c r="Z3" s="224"/>
      <c r="AA3" s="224" t="s">
        <v>51</v>
      </c>
      <c r="AB3" s="224"/>
      <c r="AC3" s="224" t="s">
        <v>52</v>
      </c>
      <c r="AD3" s="224"/>
      <c r="AE3" s="224" t="s">
        <v>53</v>
      </c>
      <c r="AF3" s="224"/>
      <c r="AG3" s="229" t="s">
        <v>54</v>
      </c>
      <c r="AH3" s="229"/>
      <c r="AI3" s="229"/>
      <c r="AJ3" s="229"/>
      <c r="AK3" s="229"/>
      <c r="AL3" s="229"/>
      <c r="AM3" s="229"/>
      <c r="AN3" s="229"/>
      <c r="AO3" s="229"/>
      <c r="AP3" s="229"/>
      <c r="AQ3" s="224" t="s">
        <v>55</v>
      </c>
      <c r="AR3" s="224" t="s">
        <v>56</v>
      </c>
    </row>
    <row r="4" spans="1:46" ht="62.25" customHeight="1">
      <c r="A4" s="227"/>
      <c r="B4" s="203" t="s">
        <v>14</v>
      </c>
      <c r="C4" s="203" t="s">
        <v>15</v>
      </c>
      <c r="D4" s="203" t="s">
        <v>16</v>
      </c>
      <c r="E4" s="203" t="s">
        <v>17</v>
      </c>
      <c r="F4" s="203" t="s">
        <v>18</v>
      </c>
      <c r="G4" s="203" t="s">
        <v>19</v>
      </c>
      <c r="H4" s="203" t="s">
        <v>20</v>
      </c>
      <c r="I4" s="227"/>
      <c r="J4" s="24" t="s">
        <v>57</v>
      </c>
      <c r="K4" s="24" t="s">
        <v>58</v>
      </c>
      <c r="L4" s="24" t="s">
        <v>59</v>
      </c>
      <c r="M4" s="24" t="s">
        <v>60</v>
      </c>
      <c r="N4" s="24" t="s">
        <v>61</v>
      </c>
      <c r="O4" s="24" t="s">
        <v>62</v>
      </c>
      <c r="P4" s="224"/>
      <c r="Q4" s="224"/>
      <c r="R4" s="224"/>
      <c r="S4" s="224"/>
      <c r="T4" s="224"/>
      <c r="U4" s="224"/>
      <c r="V4" s="224"/>
      <c r="W4" s="224"/>
      <c r="X4" s="228"/>
      <c r="Y4" s="224"/>
      <c r="Z4" s="224"/>
      <c r="AA4" s="224"/>
      <c r="AB4" s="224"/>
      <c r="AC4" s="224"/>
      <c r="AD4" s="224"/>
      <c r="AE4" s="224"/>
      <c r="AF4" s="224"/>
      <c r="AG4" s="224" t="s">
        <v>63</v>
      </c>
      <c r="AH4" s="224"/>
      <c r="AI4" s="224" t="s">
        <v>64</v>
      </c>
      <c r="AJ4" s="224"/>
      <c r="AK4" s="224" t="s">
        <v>65</v>
      </c>
      <c r="AL4" s="224"/>
      <c r="AM4" s="224" t="s">
        <v>66</v>
      </c>
      <c r="AN4" s="224"/>
      <c r="AO4" s="224" t="s">
        <v>67</v>
      </c>
      <c r="AP4" s="224"/>
      <c r="AQ4" s="224"/>
      <c r="AR4" s="224"/>
    </row>
    <row r="5" spans="1:46" ht="25.5">
      <c r="A5" s="228"/>
      <c r="B5" s="204"/>
      <c r="C5" s="204"/>
      <c r="D5" s="204"/>
      <c r="E5" s="204"/>
      <c r="F5" s="204"/>
      <c r="G5" s="204"/>
      <c r="H5" s="204"/>
      <c r="I5" s="24" t="s">
        <v>32</v>
      </c>
      <c r="J5" s="24" t="s">
        <v>32</v>
      </c>
      <c r="K5" s="24" t="s">
        <v>32</v>
      </c>
      <c r="L5" s="24" t="s">
        <v>32</v>
      </c>
      <c r="M5" s="24" t="s">
        <v>32</v>
      </c>
      <c r="N5" s="24" t="s">
        <v>32</v>
      </c>
      <c r="O5" s="24" t="s">
        <v>32</v>
      </c>
      <c r="P5" s="24" t="s">
        <v>68</v>
      </c>
      <c r="Q5" s="24" t="s">
        <v>32</v>
      </c>
      <c r="R5" s="24" t="s">
        <v>69</v>
      </c>
      <c r="S5" s="24" t="s">
        <v>32</v>
      </c>
      <c r="T5" s="24" t="s">
        <v>69</v>
      </c>
      <c r="U5" s="24" t="s">
        <v>32</v>
      </c>
      <c r="V5" s="24" t="s">
        <v>69</v>
      </c>
      <c r="W5" s="24" t="s">
        <v>32</v>
      </c>
      <c r="X5" s="24" t="s">
        <v>32</v>
      </c>
      <c r="Y5" s="24" t="s">
        <v>70</v>
      </c>
      <c r="Z5" s="24" t="s">
        <v>32</v>
      </c>
      <c r="AA5" s="24" t="s">
        <v>69</v>
      </c>
      <c r="AB5" s="24" t="s">
        <v>32</v>
      </c>
      <c r="AC5" s="24" t="s">
        <v>69</v>
      </c>
      <c r="AD5" s="24" t="s">
        <v>32</v>
      </c>
      <c r="AE5" s="24" t="s">
        <v>68</v>
      </c>
      <c r="AF5" s="24" t="s">
        <v>32</v>
      </c>
      <c r="AG5" s="24" t="s">
        <v>68</v>
      </c>
      <c r="AH5" s="24" t="s">
        <v>32</v>
      </c>
      <c r="AI5" s="24" t="s">
        <v>68</v>
      </c>
      <c r="AJ5" s="24" t="s">
        <v>32</v>
      </c>
      <c r="AK5" s="24" t="s">
        <v>68</v>
      </c>
      <c r="AL5" s="24" t="s">
        <v>32</v>
      </c>
      <c r="AM5" s="24" t="s">
        <v>68</v>
      </c>
      <c r="AN5" s="24" t="s">
        <v>32</v>
      </c>
      <c r="AO5" s="24" t="s">
        <v>68</v>
      </c>
      <c r="AP5" s="24" t="s">
        <v>32</v>
      </c>
      <c r="AQ5" s="24" t="s">
        <v>32</v>
      </c>
      <c r="AR5" s="24" t="s">
        <v>32</v>
      </c>
    </row>
    <row r="6" spans="1:46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  <c r="U6" s="25">
        <v>21</v>
      </c>
      <c r="V6" s="25">
        <v>22</v>
      </c>
      <c r="W6" s="25">
        <v>23</v>
      </c>
      <c r="X6" s="25">
        <v>24</v>
      </c>
      <c r="Y6" s="25">
        <v>25</v>
      </c>
      <c r="Z6" s="25">
        <v>26</v>
      </c>
      <c r="AA6" s="25">
        <v>27</v>
      </c>
      <c r="AB6" s="25">
        <v>28</v>
      </c>
      <c r="AC6" s="25">
        <v>29</v>
      </c>
      <c r="AD6" s="25">
        <v>30</v>
      </c>
      <c r="AE6" s="25">
        <v>31</v>
      </c>
      <c r="AF6" s="25">
        <v>32</v>
      </c>
      <c r="AG6" s="25">
        <v>33</v>
      </c>
      <c r="AH6" s="25">
        <v>34</v>
      </c>
      <c r="AI6" s="25">
        <v>35</v>
      </c>
      <c r="AJ6" s="25">
        <v>36</v>
      </c>
      <c r="AK6" s="25">
        <v>37</v>
      </c>
      <c r="AL6" s="25">
        <v>38</v>
      </c>
      <c r="AM6" s="25">
        <v>39</v>
      </c>
      <c r="AN6" s="25">
        <v>40</v>
      </c>
      <c r="AO6" s="25">
        <v>41</v>
      </c>
      <c r="AP6" s="25">
        <v>42</v>
      </c>
      <c r="AQ6" s="25">
        <v>43</v>
      </c>
      <c r="AR6" s="25">
        <v>44</v>
      </c>
    </row>
    <row r="7" spans="1:46" s="16" customFormat="1" ht="25.5">
      <c r="A7" s="155">
        <v>1</v>
      </c>
      <c r="B7" s="13" t="s">
        <v>34</v>
      </c>
      <c r="C7" s="122" t="s">
        <v>35</v>
      </c>
      <c r="D7" s="89" t="s">
        <v>37</v>
      </c>
      <c r="E7" s="77" t="s">
        <v>38</v>
      </c>
      <c r="F7" s="45">
        <v>8</v>
      </c>
      <c r="G7" s="118"/>
      <c r="H7" s="118"/>
      <c r="I7" s="119">
        <v>1900000</v>
      </c>
      <c r="J7" s="145"/>
      <c r="K7" s="156"/>
      <c r="L7" s="147"/>
      <c r="M7" s="147"/>
      <c r="N7" s="147"/>
      <c r="O7" s="147"/>
      <c r="P7" s="156"/>
      <c r="Q7" s="147"/>
      <c r="R7" s="119">
        <v>919.8</v>
      </c>
      <c r="S7" s="181">
        <v>1900000</v>
      </c>
      <c r="T7" s="158"/>
      <c r="U7" s="158"/>
      <c r="V7" s="157"/>
      <c r="W7" s="157"/>
      <c r="X7" s="157"/>
      <c r="Y7" s="159"/>
      <c r="Z7" s="159"/>
      <c r="AA7" s="159"/>
      <c r="AB7" s="159"/>
      <c r="AC7" s="160"/>
      <c r="AD7" s="160"/>
      <c r="AE7" s="159"/>
      <c r="AF7" s="159"/>
      <c r="AG7" s="159"/>
      <c r="AH7" s="159"/>
      <c r="AI7" s="159"/>
      <c r="AJ7" s="120"/>
      <c r="AK7" s="120"/>
      <c r="AL7" s="120"/>
      <c r="AM7" s="120"/>
      <c r="AN7" s="120"/>
      <c r="AO7" s="120"/>
      <c r="AP7" s="120"/>
      <c r="AQ7" s="120"/>
      <c r="AR7" s="78"/>
      <c r="AS7" s="121"/>
    </row>
    <row r="8" spans="1:46" s="16" customFormat="1" ht="25.5">
      <c r="A8" s="155">
        <f>A7+1</f>
        <v>2</v>
      </c>
      <c r="B8" s="13" t="s">
        <v>34</v>
      </c>
      <c r="C8" s="122" t="s">
        <v>35</v>
      </c>
      <c r="D8" s="89" t="s">
        <v>37</v>
      </c>
      <c r="E8" s="77" t="s">
        <v>38</v>
      </c>
      <c r="F8" s="45">
        <v>6</v>
      </c>
      <c r="G8" s="118"/>
      <c r="H8" s="118"/>
      <c r="I8" s="119">
        <v>2000000</v>
      </c>
      <c r="J8" s="145"/>
      <c r="K8" s="156"/>
      <c r="L8" s="147"/>
      <c r="M8" s="147"/>
      <c r="N8" s="147"/>
      <c r="O8" s="147"/>
      <c r="P8" s="156"/>
      <c r="Q8" s="147"/>
      <c r="R8" s="194">
        <v>1104.5</v>
      </c>
      <c r="S8" s="181">
        <v>2000000</v>
      </c>
      <c r="T8" s="158"/>
      <c r="U8" s="158"/>
      <c r="V8" s="157"/>
      <c r="W8" s="157"/>
      <c r="X8" s="157"/>
      <c r="Y8" s="159"/>
      <c r="Z8" s="159"/>
      <c r="AA8" s="159"/>
      <c r="AB8" s="159"/>
      <c r="AC8" s="160"/>
      <c r="AD8" s="160"/>
      <c r="AE8" s="159"/>
      <c r="AF8" s="159"/>
      <c r="AG8" s="159"/>
      <c r="AH8" s="159"/>
      <c r="AI8" s="159"/>
      <c r="AJ8" s="120"/>
      <c r="AK8" s="120"/>
      <c r="AL8" s="120"/>
      <c r="AM8" s="120"/>
      <c r="AN8" s="120"/>
      <c r="AO8" s="120"/>
      <c r="AP8" s="120"/>
      <c r="AQ8" s="120"/>
      <c r="AR8" s="78"/>
    </row>
    <row r="9" spans="1:46" s="16" customFormat="1" ht="25.5">
      <c r="A9" s="155">
        <f t="shared" ref="A9:A73" si="0">A8+1</f>
        <v>3</v>
      </c>
      <c r="B9" s="13" t="s">
        <v>34</v>
      </c>
      <c r="C9" s="122" t="s">
        <v>35</v>
      </c>
      <c r="D9" s="89" t="s">
        <v>37</v>
      </c>
      <c r="E9" s="54" t="s">
        <v>84</v>
      </c>
      <c r="F9" s="42">
        <v>19</v>
      </c>
      <c r="G9" s="42"/>
      <c r="H9" s="42"/>
      <c r="I9" s="123">
        <v>1000000</v>
      </c>
      <c r="J9" s="145">
        <v>1000000</v>
      </c>
      <c r="K9" s="158"/>
      <c r="L9" s="158"/>
      <c r="M9" s="158"/>
      <c r="N9" s="158"/>
      <c r="O9" s="158"/>
      <c r="P9" s="158"/>
      <c r="Q9" s="158"/>
      <c r="R9" s="161"/>
      <c r="S9" s="162"/>
      <c r="T9" s="158"/>
      <c r="U9" s="158"/>
      <c r="V9" s="161"/>
      <c r="W9" s="161"/>
      <c r="X9" s="161"/>
      <c r="Y9" s="163"/>
      <c r="Z9" s="163"/>
      <c r="AA9" s="163"/>
      <c r="AB9" s="163"/>
      <c r="AC9" s="161"/>
      <c r="AD9" s="161"/>
      <c r="AE9" s="163"/>
      <c r="AF9" s="163"/>
      <c r="AG9" s="163"/>
      <c r="AH9" s="163"/>
      <c r="AI9" s="163"/>
      <c r="AJ9" s="124"/>
      <c r="AK9" s="124"/>
      <c r="AL9" s="124"/>
      <c r="AM9" s="124"/>
      <c r="AN9" s="124"/>
      <c r="AO9" s="124"/>
      <c r="AP9" s="124"/>
      <c r="AQ9" s="124"/>
      <c r="AR9" s="78"/>
      <c r="AS9" s="125"/>
      <c r="AT9" s="125"/>
    </row>
    <row r="10" spans="1:46" s="16" customFormat="1" ht="25.5">
      <c r="A10" s="155">
        <f t="shared" si="0"/>
        <v>4</v>
      </c>
      <c r="B10" s="13" t="s">
        <v>34</v>
      </c>
      <c r="C10" s="122" t="s">
        <v>35</v>
      </c>
      <c r="D10" s="89" t="s">
        <v>37</v>
      </c>
      <c r="E10" s="54" t="s">
        <v>84</v>
      </c>
      <c r="F10" s="42">
        <v>21</v>
      </c>
      <c r="G10" s="42"/>
      <c r="H10" s="42"/>
      <c r="I10" s="123">
        <v>500000</v>
      </c>
      <c r="J10" s="145">
        <v>500000</v>
      </c>
      <c r="K10" s="147"/>
      <c r="L10" s="147"/>
      <c r="M10" s="147"/>
      <c r="N10" s="147"/>
      <c r="O10" s="147"/>
      <c r="P10" s="156"/>
      <c r="Q10" s="147"/>
      <c r="R10" s="146"/>
      <c r="S10" s="162"/>
      <c r="T10" s="147"/>
      <c r="U10" s="147"/>
      <c r="V10" s="146"/>
      <c r="W10" s="146"/>
      <c r="X10" s="146"/>
      <c r="Y10" s="159"/>
      <c r="Z10" s="159"/>
      <c r="AA10" s="159"/>
      <c r="AB10" s="159"/>
      <c r="AC10" s="146"/>
      <c r="AD10" s="146"/>
      <c r="AE10" s="159"/>
      <c r="AF10" s="159"/>
      <c r="AG10" s="163"/>
      <c r="AH10" s="163"/>
      <c r="AI10" s="163"/>
      <c r="AJ10" s="124"/>
      <c r="AK10" s="124"/>
      <c r="AL10" s="124"/>
      <c r="AM10" s="124"/>
      <c r="AN10" s="124"/>
      <c r="AO10" s="124"/>
      <c r="AP10" s="124"/>
      <c r="AQ10" s="124"/>
      <c r="AR10" s="78"/>
      <c r="AS10" s="125"/>
      <c r="AT10" s="125"/>
    </row>
    <row r="11" spans="1:46" s="16" customFormat="1" ht="25.5">
      <c r="A11" s="155">
        <f t="shared" si="0"/>
        <v>5</v>
      </c>
      <c r="B11" s="13" t="s">
        <v>34</v>
      </c>
      <c r="C11" s="122" t="s">
        <v>35</v>
      </c>
      <c r="D11" s="89" t="s">
        <v>37</v>
      </c>
      <c r="E11" s="54" t="s">
        <v>84</v>
      </c>
      <c r="F11" s="42">
        <v>27</v>
      </c>
      <c r="G11" s="42"/>
      <c r="H11" s="42"/>
      <c r="I11" s="123">
        <v>500000</v>
      </c>
      <c r="J11" s="145">
        <v>500000</v>
      </c>
      <c r="K11" s="158"/>
      <c r="L11" s="158"/>
      <c r="M11" s="158"/>
      <c r="N11" s="158"/>
      <c r="O11" s="158"/>
      <c r="P11" s="158"/>
      <c r="Q11" s="158"/>
      <c r="R11" s="161"/>
      <c r="S11" s="162"/>
      <c r="T11" s="158"/>
      <c r="U11" s="158"/>
      <c r="V11" s="161"/>
      <c r="W11" s="161"/>
      <c r="X11" s="161"/>
      <c r="Y11" s="163"/>
      <c r="Z11" s="163"/>
      <c r="AA11" s="163"/>
      <c r="AB11" s="163"/>
      <c r="AC11" s="161"/>
      <c r="AD11" s="161"/>
      <c r="AE11" s="163"/>
      <c r="AF11" s="163"/>
      <c r="AG11" s="163"/>
      <c r="AH11" s="163"/>
      <c r="AI11" s="163"/>
      <c r="AJ11" s="124"/>
      <c r="AK11" s="124"/>
      <c r="AL11" s="124"/>
      <c r="AM11" s="124"/>
      <c r="AN11" s="124"/>
      <c r="AO11" s="124"/>
      <c r="AP11" s="124"/>
      <c r="AQ11" s="124"/>
      <c r="AR11" s="78"/>
      <c r="AS11" s="125"/>
      <c r="AT11" s="125"/>
    </row>
    <row r="12" spans="1:46" s="16" customFormat="1" ht="25.5">
      <c r="A12" s="155">
        <f t="shared" si="0"/>
        <v>6</v>
      </c>
      <c r="B12" s="13" t="s">
        <v>34</v>
      </c>
      <c r="C12" s="122" t="s">
        <v>35</v>
      </c>
      <c r="D12" s="89" t="s">
        <v>37</v>
      </c>
      <c r="E12" s="89" t="s">
        <v>83</v>
      </c>
      <c r="F12" s="42">
        <v>2</v>
      </c>
      <c r="G12" s="42"/>
      <c r="H12" s="42" t="s">
        <v>86</v>
      </c>
      <c r="I12" s="123">
        <v>500000</v>
      </c>
      <c r="J12" s="145">
        <v>500000</v>
      </c>
      <c r="K12" s="158"/>
      <c r="L12" s="158"/>
      <c r="M12" s="158"/>
      <c r="N12" s="158"/>
      <c r="O12" s="158"/>
      <c r="P12" s="158"/>
      <c r="Q12" s="158"/>
      <c r="R12" s="161"/>
      <c r="S12" s="162"/>
      <c r="T12" s="158"/>
      <c r="U12" s="158"/>
      <c r="V12" s="161"/>
      <c r="W12" s="161"/>
      <c r="X12" s="161"/>
      <c r="Y12" s="163"/>
      <c r="Z12" s="163"/>
      <c r="AA12" s="163"/>
      <c r="AB12" s="163"/>
      <c r="AC12" s="161"/>
      <c r="AD12" s="161"/>
      <c r="AE12" s="163"/>
      <c r="AF12" s="163"/>
      <c r="AG12" s="163"/>
      <c r="AH12" s="163"/>
      <c r="AI12" s="163"/>
      <c r="AJ12" s="124"/>
      <c r="AK12" s="124"/>
      <c r="AL12" s="124"/>
      <c r="AM12" s="124"/>
      <c r="AN12" s="124"/>
      <c r="AO12" s="124"/>
      <c r="AP12" s="124"/>
      <c r="AQ12" s="124"/>
      <c r="AR12" s="78"/>
      <c r="AS12" s="125"/>
      <c r="AT12" s="125"/>
    </row>
    <row r="13" spans="1:46" s="16" customFormat="1" ht="25.5">
      <c r="A13" s="155">
        <f t="shared" si="0"/>
        <v>7</v>
      </c>
      <c r="B13" s="13" t="s">
        <v>34</v>
      </c>
      <c r="C13" s="122" t="s">
        <v>35</v>
      </c>
      <c r="D13" s="89" t="s">
        <v>37</v>
      </c>
      <c r="E13" s="89" t="s">
        <v>83</v>
      </c>
      <c r="F13" s="42">
        <v>3</v>
      </c>
      <c r="G13" s="42"/>
      <c r="H13" s="42"/>
      <c r="I13" s="123">
        <v>500000</v>
      </c>
      <c r="J13" s="145">
        <v>500000</v>
      </c>
      <c r="K13" s="158"/>
      <c r="L13" s="158"/>
      <c r="M13" s="158"/>
      <c r="N13" s="158"/>
      <c r="O13" s="158"/>
      <c r="P13" s="158"/>
      <c r="Q13" s="158"/>
      <c r="R13" s="161"/>
      <c r="S13" s="162"/>
      <c r="T13" s="158"/>
      <c r="U13" s="158"/>
      <c r="V13" s="161"/>
      <c r="W13" s="161"/>
      <c r="X13" s="161"/>
      <c r="Y13" s="163"/>
      <c r="Z13" s="163"/>
      <c r="AA13" s="163"/>
      <c r="AB13" s="163"/>
      <c r="AC13" s="161"/>
      <c r="AD13" s="161"/>
      <c r="AE13" s="163"/>
      <c r="AF13" s="163"/>
      <c r="AG13" s="163"/>
      <c r="AH13" s="163"/>
      <c r="AI13" s="163"/>
      <c r="AJ13" s="124"/>
      <c r="AK13" s="124"/>
      <c r="AL13" s="124"/>
      <c r="AM13" s="124"/>
      <c r="AN13" s="124"/>
      <c r="AO13" s="124"/>
      <c r="AP13" s="124"/>
      <c r="AQ13" s="124"/>
      <c r="AR13" s="78"/>
      <c r="AS13" s="125"/>
      <c r="AT13" s="125"/>
    </row>
    <row r="14" spans="1:46" s="16" customFormat="1" ht="25.5">
      <c r="A14" s="199">
        <f t="shared" si="0"/>
        <v>8</v>
      </c>
      <c r="B14" s="13" t="s">
        <v>34</v>
      </c>
      <c r="C14" s="14" t="s">
        <v>35</v>
      </c>
      <c r="D14" s="89" t="s">
        <v>37</v>
      </c>
      <c r="E14" s="89" t="s">
        <v>83</v>
      </c>
      <c r="F14" s="42">
        <v>4</v>
      </c>
      <c r="G14" s="42"/>
      <c r="H14" s="42"/>
      <c r="I14" s="123">
        <f>J14+S14</f>
        <v>2000000</v>
      </c>
      <c r="J14" s="145">
        <v>500000</v>
      </c>
      <c r="K14" s="158"/>
      <c r="L14" s="158"/>
      <c r="M14" s="158"/>
      <c r="N14" s="158"/>
      <c r="O14" s="158"/>
      <c r="P14" s="158"/>
      <c r="Q14" s="158"/>
      <c r="R14" s="198">
        <v>537.4</v>
      </c>
      <c r="S14" s="162">
        <v>1500000</v>
      </c>
      <c r="T14" s="158"/>
      <c r="U14" s="158"/>
      <c r="V14" s="161"/>
      <c r="W14" s="161"/>
      <c r="X14" s="161"/>
      <c r="Y14" s="163"/>
      <c r="Z14" s="163"/>
      <c r="AA14" s="163"/>
      <c r="AB14" s="163"/>
      <c r="AC14" s="161"/>
      <c r="AD14" s="161"/>
      <c r="AE14" s="163"/>
      <c r="AF14" s="163"/>
      <c r="AG14" s="163"/>
      <c r="AH14" s="163"/>
      <c r="AI14" s="163"/>
      <c r="AJ14" s="124"/>
      <c r="AK14" s="124"/>
      <c r="AL14" s="124"/>
      <c r="AM14" s="124"/>
      <c r="AN14" s="124"/>
      <c r="AO14" s="124"/>
      <c r="AP14" s="124"/>
      <c r="AQ14" s="124"/>
      <c r="AR14" s="78"/>
      <c r="AS14" s="125"/>
      <c r="AT14" s="125"/>
    </row>
    <row r="15" spans="1:46" s="16" customFormat="1" ht="25.5">
      <c r="A15" s="155">
        <f t="shared" si="0"/>
        <v>9</v>
      </c>
      <c r="B15" s="13" t="s">
        <v>34</v>
      </c>
      <c r="C15" s="14" t="s">
        <v>35</v>
      </c>
      <c r="D15" s="89" t="s">
        <v>37</v>
      </c>
      <c r="E15" s="89" t="s">
        <v>83</v>
      </c>
      <c r="F15" s="42">
        <v>8</v>
      </c>
      <c r="G15" s="42"/>
      <c r="H15" s="42"/>
      <c r="I15" s="123">
        <v>1000000</v>
      </c>
      <c r="J15" s="145">
        <v>1000000</v>
      </c>
      <c r="K15" s="158"/>
      <c r="L15" s="158"/>
      <c r="M15" s="158"/>
      <c r="N15" s="158"/>
      <c r="O15" s="158"/>
      <c r="P15" s="158"/>
      <c r="Q15" s="158"/>
      <c r="R15" s="161"/>
      <c r="S15" s="162"/>
      <c r="T15" s="158"/>
      <c r="U15" s="158"/>
      <c r="V15" s="161"/>
      <c r="W15" s="161"/>
      <c r="X15" s="161"/>
      <c r="Y15" s="163"/>
      <c r="Z15" s="163"/>
      <c r="AA15" s="163"/>
      <c r="AB15" s="163"/>
      <c r="AC15" s="161"/>
      <c r="AD15" s="161"/>
      <c r="AE15" s="163"/>
      <c r="AF15" s="163"/>
      <c r="AG15" s="163"/>
      <c r="AH15" s="163"/>
      <c r="AI15" s="163"/>
      <c r="AJ15" s="124"/>
      <c r="AK15" s="124"/>
      <c r="AL15" s="124"/>
      <c r="AM15" s="124"/>
      <c r="AN15" s="124"/>
      <c r="AO15" s="124"/>
      <c r="AP15" s="124"/>
      <c r="AQ15" s="124"/>
      <c r="AR15" s="78"/>
      <c r="AS15" s="125"/>
      <c r="AT15" s="125"/>
    </row>
    <row r="16" spans="1:46" s="16" customFormat="1" ht="25.5">
      <c r="A16" s="155">
        <f t="shared" si="0"/>
        <v>10</v>
      </c>
      <c r="B16" s="13" t="s">
        <v>34</v>
      </c>
      <c r="C16" s="14" t="s">
        <v>35</v>
      </c>
      <c r="D16" s="89" t="s">
        <v>37</v>
      </c>
      <c r="E16" s="89" t="s">
        <v>83</v>
      </c>
      <c r="F16" s="42">
        <v>9</v>
      </c>
      <c r="G16" s="42"/>
      <c r="H16" s="42"/>
      <c r="I16" s="123">
        <v>1000000</v>
      </c>
      <c r="J16" s="145">
        <v>1000000</v>
      </c>
      <c r="K16" s="158"/>
      <c r="L16" s="158"/>
      <c r="M16" s="158"/>
      <c r="N16" s="158"/>
      <c r="O16" s="158"/>
      <c r="P16" s="158"/>
      <c r="Q16" s="158"/>
      <c r="R16" s="161"/>
      <c r="S16" s="162"/>
      <c r="T16" s="158"/>
      <c r="U16" s="158"/>
      <c r="V16" s="161"/>
      <c r="W16" s="161"/>
      <c r="X16" s="161"/>
      <c r="Y16" s="163"/>
      <c r="Z16" s="163"/>
      <c r="AA16" s="163"/>
      <c r="AB16" s="163"/>
      <c r="AC16" s="161"/>
      <c r="AD16" s="161"/>
      <c r="AE16" s="163"/>
      <c r="AF16" s="163"/>
      <c r="AG16" s="163"/>
      <c r="AH16" s="163"/>
      <c r="AI16" s="163"/>
      <c r="AJ16" s="124"/>
      <c r="AK16" s="124"/>
      <c r="AL16" s="124"/>
      <c r="AM16" s="124"/>
      <c r="AN16" s="124"/>
      <c r="AO16" s="124"/>
      <c r="AP16" s="124"/>
      <c r="AQ16" s="124"/>
      <c r="AR16" s="78"/>
      <c r="AS16" s="125"/>
      <c r="AT16" s="125"/>
    </row>
    <row r="17" spans="1:46" s="16" customFormat="1" ht="25.5">
      <c r="A17" s="155">
        <f t="shared" si="0"/>
        <v>11</v>
      </c>
      <c r="B17" s="13" t="s">
        <v>34</v>
      </c>
      <c r="C17" s="14" t="s">
        <v>35</v>
      </c>
      <c r="D17" s="89" t="s">
        <v>37</v>
      </c>
      <c r="E17" s="89" t="s">
        <v>83</v>
      </c>
      <c r="F17" s="42">
        <v>12</v>
      </c>
      <c r="G17" s="42"/>
      <c r="H17" s="42"/>
      <c r="I17" s="123">
        <v>1000000</v>
      </c>
      <c r="J17" s="145">
        <v>1000000</v>
      </c>
      <c r="K17" s="158"/>
      <c r="L17" s="158"/>
      <c r="M17" s="158"/>
      <c r="N17" s="158"/>
      <c r="O17" s="158"/>
      <c r="P17" s="158"/>
      <c r="Q17" s="158"/>
      <c r="R17" s="161"/>
      <c r="S17" s="162"/>
      <c r="T17" s="158"/>
      <c r="U17" s="158"/>
      <c r="V17" s="161"/>
      <c r="W17" s="161"/>
      <c r="X17" s="161"/>
      <c r="Y17" s="163"/>
      <c r="Z17" s="163"/>
      <c r="AA17" s="163"/>
      <c r="AB17" s="163"/>
      <c r="AC17" s="161"/>
      <c r="AD17" s="161"/>
      <c r="AE17" s="163"/>
      <c r="AF17" s="163"/>
      <c r="AG17" s="163"/>
      <c r="AH17" s="163"/>
      <c r="AI17" s="163"/>
      <c r="AJ17" s="124"/>
      <c r="AK17" s="124"/>
      <c r="AL17" s="124"/>
      <c r="AM17" s="124"/>
      <c r="AN17" s="124"/>
      <c r="AO17" s="124"/>
      <c r="AP17" s="124"/>
      <c r="AQ17" s="124"/>
      <c r="AR17" s="78"/>
      <c r="AS17" s="125"/>
      <c r="AT17" s="125"/>
    </row>
    <row r="18" spans="1:46" s="16" customFormat="1" ht="15.75">
      <c r="A18" s="155">
        <f t="shared" si="0"/>
        <v>12</v>
      </c>
      <c r="B18" s="13" t="s">
        <v>34</v>
      </c>
      <c r="C18" s="14" t="s">
        <v>35</v>
      </c>
      <c r="D18" s="76" t="s">
        <v>36</v>
      </c>
      <c r="E18" s="89" t="s">
        <v>87</v>
      </c>
      <c r="F18" s="42">
        <v>64</v>
      </c>
      <c r="G18" s="42"/>
      <c r="H18" s="42"/>
      <c r="I18" s="123">
        <v>500000</v>
      </c>
      <c r="J18" s="145">
        <v>500000</v>
      </c>
      <c r="K18" s="158"/>
      <c r="L18" s="158"/>
      <c r="M18" s="158"/>
      <c r="N18" s="158"/>
      <c r="O18" s="158"/>
      <c r="P18" s="158"/>
      <c r="Q18" s="158"/>
      <c r="R18" s="161"/>
      <c r="S18" s="162"/>
      <c r="T18" s="158"/>
      <c r="U18" s="158"/>
      <c r="V18" s="161"/>
      <c r="W18" s="161"/>
      <c r="X18" s="161"/>
      <c r="Y18" s="163"/>
      <c r="Z18" s="163"/>
      <c r="AA18" s="163"/>
      <c r="AB18" s="163"/>
      <c r="AC18" s="161"/>
      <c r="AD18" s="161"/>
      <c r="AE18" s="163"/>
      <c r="AF18" s="163"/>
      <c r="AG18" s="163"/>
      <c r="AH18" s="163"/>
      <c r="AI18" s="163"/>
      <c r="AJ18" s="124"/>
      <c r="AK18" s="124"/>
      <c r="AL18" s="124"/>
      <c r="AM18" s="124"/>
      <c r="AN18" s="124"/>
      <c r="AO18" s="124"/>
      <c r="AP18" s="124"/>
      <c r="AQ18" s="124"/>
      <c r="AR18" s="78"/>
      <c r="AS18" s="125"/>
      <c r="AT18" s="125"/>
    </row>
    <row r="19" spans="1:46" s="16" customFormat="1" ht="15.75">
      <c r="A19" s="155">
        <f t="shared" si="0"/>
        <v>13</v>
      </c>
      <c r="B19" s="13" t="s">
        <v>34</v>
      </c>
      <c r="C19" s="14" t="s">
        <v>35</v>
      </c>
      <c r="D19" s="76" t="s">
        <v>36</v>
      </c>
      <c r="E19" s="89" t="s">
        <v>87</v>
      </c>
      <c r="F19" s="42">
        <v>70</v>
      </c>
      <c r="G19" s="42"/>
      <c r="H19" s="42"/>
      <c r="I19" s="123">
        <v>1000000</v>
      </c>
      <c r="J19" s="145">
        <v>1000000</v>
      </c>
      <c r="K19" s="158"/>
      <c r="L19" s="158"/>
      <c r="M19" s="158"/>
      <c r="N19" s="158"/>
      <c r="O19" s="158"/>
      <c r="P19" s="158"/>
      <c r="Q19" s="158"/>
      <c r="R19" s="161"/>
      <c r="S19" s="162"/>
      <c r="T19" s="158"/>
      <c r="U19" s="158"/>
      <c r="V19" s="161"/>
      <c r="W19" s="161"/>
      <c r="X19" s="161"/>
      <c r="Y19" s="163"/>
      <c r="Z19" s="163"/>
      <c r="AA19" s="163"/>
      <c r="AB19" s="163"/>
      <c r="AC19" s="161"/>
      <c r="AD19" s="161"/>
      <c r="AE19" s="163"/>
      <c r="AF19" s="163"/>
      <c r="AG19" s="163"/>
      <c r="AH19" s="163"/>
      <c r="AI19" s="163"/>
      <c r="AJ19" s="124"/>
      <c r="AK19" s="124"/>
      <c r="AL19" s="124"/>
      <c r="AM19" s="124"/>
      <c r="AN19" s="124"/>
      <c r="AO19" s="124"/>
      <c r="AP19" s="124"/>
      <c r="AQ19" s="124"/>
      <c r="AR19" s="78"/>
      <c r="AS19" s="125"/>
      <c r="AT19" s="125"/>
    </row>
    <row r="20" spans="1:46" s="16" customFormat="1" ht="15.75">
      <c r="A20" s="155">
        <f t="shared" si="0"/>
        <v>14</v>
      </c>
      <c r="B20" s="13" t="s">
        <v>34</v>
      </c>
      <c r="C20" s="14" t="s">
        <v>35</v>
      </c>
      <c r="D20" s="76" t="s">
        <v>36</v>
      </c>
      <c r="E20" s="89" t="s">
        <v>87</v>
      </c>
      <c r="F20" s="42">
        <v>74</v>
      </c>
      <c r="G20" s="42"/>
      <c r="H20" s="42"/>
      <c r="I20" s="123">
        <v>1000000</v>
      </c>
      <c r="J20" s="145">
        <v>1000000</v>
      </c>
      <c r="K20" s="158"/>
      <c r="L20" s="158"/>
      <c r="M20" s="158"/>
      <c r="N20" s="158"/>
      <c r="O20" s="158"/>
      <c r="P20" s="158"/>
      <c r="Q20" s="158"/>
      <c r="R20" s="161"/>
      <c r="S20" s="162"/>
      <c r="T20" s="158"/>
      <c r="U20" s="158"/>
      <c r="V20" s="161"/>
      <c r="W20" s="161"/>
      <c r="X20" s="161"/>
      <c r="Y20" s="163"/>
      <c r="Z20" s="163"/>
      <c r="AA20" s="163"/>
      <c r="AB20" s="163"/>
      <c r="AC20" s="161"/>
      <c r="AD20" s="161"/>
      <c r="AE20" s="163"/>
      <c r="AF20" s="163"/>
      <c r="AG20" s="163"/>
      <c r="AH20" s="163"/>
      <c r="AI20" s="163"/>
      <c r="AJ20" s="124"/>
      <c r="AK20" s="124"/>
      <c r="AL20" s="124"/>
      <c r="AM20" s="124"/>
      <c r="AN20" s="124"/>
      <c r="AO20" s="124"/>
      <c r="AP20" s="124"/>
      <c r="AQ20" s="124"/>
      <c r="AR20" s="78"/>
      <c r="AS20" s="125"/>
      <c r="AT20" s="125"/>
    </row>
    <row r="21" spans="1:46" s="16" customFormat="1" ht="25.5">
      <c r="A21" s="155">
        <f t="shared" si="0"/>
        <v>15</v>
      </c>
      <c r="B21" s="13" t="s">
        <v>34</v>
      </c>
      <c r="C21" s="14" t="s">
        <v>35</v>
      </c>
      <c r="D21" s="127" t="s">
        <v>90</v>
      </c>
      <c r="E21" s="127" t="s">
        <v>91</v>
      </c>
      <c r="F21" s="58">
        <v>7</v>
      </c>
      <c r="G21" s="128"/>
      <c r="H21" s="128"/>
      <c r="I21" s="146">
        <v>4800000</v>
      </c>
      <c r="J21" s="147"/>
      <c r="K21" s="150"/>
      <c r="L21" s="147"/>
      <c r="M21" s="147"/>
      <c r="N21" s="147"/>
      <c r="O21" s="147"/>
      <c r="P21" s="156"/>
      <c r="Q21" s="147"/>
      <c r="R21" s="129">
        <v>3156.3</v>
      </c>
      <c r="S21" s="176">
        <v>4800000</v>
      </c>
      <c r="T21" s="147"/>
      <c r="U21" s="147"/>
      <c r="V21" s="146"/>
      <c r="W21" s="146"/>
      <c r="X21" s="146"/>
      <c r="Y21" s="159"/>
      <c r="Z21" s="159"/>
      <c r="AA21" s="159"/>
      <c r="AB21" s="159"/>
      <c r="AC21" s="146"/>
      <c r="AD21" s="146"/>
      <c r="AE21" s="159"/>
      <c r="AF21" s="159"/>
      <c r="AG21" s="159"/>
      <c r="AH21" s="159"/>
      <c r="AI21" s="159"/>
      <c r="AJ21" s="126"/>
      <c r="AK21" s="126"/>
      <c r="AL21" s="126"/>
      <c r="AM21" s="126"/>
      <c r="AN21" s="126"/>
      <c r="AO21" s="126"/>
      <c r="AP21" s="126"/>
      <c r="AQ21" s="126"/>
      <c r="AR21" s="78"/>
    </row>
    <row r="22" spans="1:46" s="16" customFormat="1" ht="25.5">
      <c r="A22" s="155">
        <f t="shared" si="0"/>
        <v>16</v>
      </c>
      <c r="B22" s="13" t="s">
        <v>34</v>
      </c>
      <c r="C22" s="14" t="s">
        <v>35</v>
      </c>
      <c r="D22" s="77" t="s">
        <v>90</v>
      </c>
      <c r="E22" s="77" t="s">
        <v>92</v>
      </c>
      <c r="F22" s="45">
        <v>5</v>
      </c>
      <c r="G22" s="128"/>
      <c r="H22" s="128"/>
      <c r="I22" s="148">
        <v>190000</v>
      </c>
      <c r="J22" s="147"/>
      <c r="K22" s="150"/>
      <c r="L22" s="147"/>
      <c r="M22" s="147"/>
      <c r="N22" s="147"/>
      <c r="O22" s="147"/>
      <c r="P22" s="156"/>
      <c r="Q22" s="147"/>
      <c r="R22" s="164"/>
      <c r="S22" s="146"/>
      <c r="T22" s="147"/>
      <c r="U22" s="147"/>
      <c r="V22" s="146"/>
      <c r="W22" s="146"/>
      <c r="X22" s="177">
        <v>190000</v>
      </c>
      <c r="Y22" s="159"/>
      <c r="Z22" s="159"/>
      <c r="AA22" s="159"/>
      <c r="AB22" s="159"/>
      <c r="AC22" s="146"/>
      <c r="AD22" s="146"/>
      <c r="AE22" s="159"/>
      <c r="AF22" s="159"/>
      <c r="AG22" s="159"/>
      <c r="AH22" s="159"/>
      <c r="AI22" s="159"/>
      <c r="AJ22" s="126"/>
      <c r="AK22" s="126"/>
      <c r="AL22" s="126"/>
      <c r="AM22" s="126"/>
      <c r="AN22" s="126"/>
      <c r="AO22" s="126"/>
      <c r="AP22" s="126"/>
      <c r="AQ22" s="126"/>
      <c r="AR22" s="78"/>
    </row>
    <row r="23" spans="1:46" s="16" customFormat="1" ht="25.5">
      <c r="A23" s="155">
        <f t="shared" si="0"/>
        <v>17</v>
      </c>
      <c r="B23" s="13" t="s">
        <v>34</v>
      </c>
      <c r="C23" s="14" t="s">
        <v>35</v>
      </c>
      <c r="D23" s="77" t="s">
        <v>90</v>
      </c>
      <c r="E23" s="77" t="s">
        <v>92</v>
      </c>
      <c r="F23" s="45">
        <v>7</v>
      </c>
      <c r="G23" s="128"/>
      <c r="H23" s="128"/>
      <c r="I23" s="148">
        <v>170000</v>
      </c>
      <c r="J23" s="147"/>
      <c r="K23" s="150"/>
      <c r="L23" s="147"/>
      <c r="M23" s="147"/>
      <c r="N23" s="147"/>
      <c r="O23" s="147"/>
      <c r="P23" s="156"/>
      <c r="Q23" s="147"/>
      <c r="R23" s="164"/>
      <c r="S23" s="146"/>
      <c r="T23" s="147"/>
      <c r="U23" s="147"/>
      <c r="V23" s="146"/>
      <c r="W23" s="146"/>
      <c r="X23" s="177">
        <v>170000</v>
      </c>
      <c r="Y23" s="159"/>
      <c r="Z23" s="159"/>
      <c r="AA23" s="159"/>
      <c r="AB23" s="159"/>
      <c r="AC23" s="146"/>
      <c r="AD23" s="146"/>
      <c r="AE23" s="159"/>
      <c r="AF23" s="159"/>
      <c r="AG23" s="159"/>
      <c r="AH23" s="159"/>
      <c r="AI23" s="159"/>
      <c r="AJ23" s="126"/>
      <c r="AK23" s="126"/>
      <c r="AL23" s="126"/>
      <c r="AM23" s="126"/>
      <c r="AN23" s="126"/>
      <c r="AO23" s="126"/>
      <c r="AP23" s="126"/>
      <c r="AQ23" s="126"/>
      <c r="AR23" s="78"/>
    </row>
    <row r="24" spans="1:46" s="16" customFormat="1" ht="25.5">
      <c r="A24" s="155">
        <f t="shared" si="0"/>
        <v>18</v>
      </c>
      <c r="B24" s="13" t="s">
        <v>34</v>
      </c>
      <c r="C24" s="14" t="s">
        <v>35</v>
      </c>
      <c r="D24" s="77" t="s">
        <v>90</v>
      </c>
      <c r="E24" s="77" t="s">
        <v>92</v>
      </c>
      <c r="F24" s="45">
        <v>25</v>
      </c>
      <c r="G24" s="128"/>
      <c r="H24" s="128"/>
      <c r="I24" s="148">
        <v>300000</v>
      </c>
      <c r="J24" s="147"/>
      <c r="K24" s="150"/>
      <c r="L24" s="147"/>
      <c r="M24" s="147"/>
      <c r="N24" s="147"/>
      <c r="O24" s="147"/>
      <c r="P24" s="156"/>
      <c r="Q24" s="147"/>
      <c r="R24" s="164"/>
      <c r="S24" s="146"/>
      <c r="T24" s="147"/>
      <c r="U24" s="147"/>
      <c r="V24" s="146"/>
      <c r="W24" s="146"/>
      <c r="X24" s="177">
        <v>300000</v>
      </c>
      <c r="Y24" s="159"/>
      <c r="Z24" s="159"/>
      <c r="AA24" s="159"/>
      <c r="AB24" s="159"/>
      <c r="AC24" s="146"/>
      <c r="AD24" s="146"/>
      <c r="AE24" s="159"/>
      <c r="AF24" s="159"/>
      <c r="AG24" s="159"/>
      <c r="AH24" s="159"/>
      <c r="AI24" s="159"/>
      <c r="AJ24" s="126"/>
      <c r="AK24" s="126"/>
      <c r="AL24" s="126"/>
      <c r="AM24" s="126"/>
      <c r="AN24" s="126"/>
      <c r="AO24" s="126"/>
      <c r="AP24" s="126"/>
      <c r="AQ24" s="126"/>
      <c r="AR24" s="78"/>
    </row>
    <row r="25" spans="1:46" s="16" customFormat="1" ht="25.5">
      <c r="A25" s="155">
        <f t="shared" si="0"/>
        <v>19</v>
      </c>
      <c r="B25" s="13" t="s">
        <v>34</v>
      </c>
      <c r="C25" s="14" t="s">
        <v>35</v>
      </c>
      <c r="D25" s="77" t="s">
        <v>90</v>
      </c>
      <c r="E25" s="77" t="s">
        <v>93</v>
      </c>
      <c r="F25" s="45">
        <v>7</v>
      </c>
      <c r="G25" s="128"/>
      <c r="H25" s="128"/>
      <c r="I25" s="148">
        <v>250000</v>
      </c>
      <c r="J25" s="149">
        <v>250000</v>
      </c>
      <c r="K25" s="150"/>
      <c r="L25" s="147"/>
      <c r="M25" s="147"/>
      <c r="N25" s="147"/>
      <c r="O25" s="147"/>
      <c r="P25" s="156"/>
      <c r="Q25" s="147"/>
      <c r="R25" s="164"/>
      <c r="S25" s="146"/>
      <c r="T25" s="147"/>
      <c r="U25" s="147"/>
      <c r="V25" s="146"/>
      <c r="W25" s="146"/>
      <c r="X25" s="176"/>
      <c r="Y25" s="159"/>
      <c r="Z25" s="159"/>
      <c r="AA25" s="159"/>
      <c r="AB25" s="159"/>
      <c r="AC25" s="146"/>
      <c r="AD25" s="146"/>
      <c r="AE25" s="159"/>
      <c r="AF25" s="159"/>
      <c r="AG25" s="159"/>
      <c r="AH25" s="159"/>
      <c r="AI25" s="159"/>
      <c r="AJ25" s="126"/>
      <c r="AK25" s="126"/>
      <c r="AL25" s="126"/>
      <c r="AM25" s="126"/>
      <c r="AN25" s="126"/>
      <c r="AO25" s="126"/>
      <c r="AP25" s="126"/>
      <c r="AQ25" s="126"/>
      <c r="AR25" s="78"/>
    </row>
    <row r="26" spans="1:46" s="16" customFormat="1" ht="25.5">
      <c r="A26" s="155">
        <f t="shared" si="0"/>
        <v>20</v>
      </c>
      <c r="B26" s="13" t="s">
        <v>34</v>
      </c>
      <c r="C26" s="14" t="s">
        <v>35</v>
      </c>
      <c r="D26" s="77" t="s">
        <v>90</v>
      </c>
      <c r="E26" s="77" t="s">
        <v>94</v>
      </c>
      <c r="F26" s="45">
        <v>3</v>
      </c>
      <c r="G26" s="128"/>
      <c r="H26" s="128"/>
      <c r="I26" s="148">
        <v>640000</v>
      </c>
      <c r="J26" s="150">
        <v>450000</v>
      </c>
      <c r="K26" s="150"/>
      <c r="L26" s="147"/>
      <c r="M26" s="147"/>
      <c r="N26" s="147"/>
      <c r="O26" s="147"/>
      <c r="P26" s="156"/>
      <c r="Q26" s="147"/>
      <c r="R26" s="164"/>
      <c r="S26" s="146"/>
      <c r="T26" s="147"/>
      <c r="U26" s="147"/>
      <c r="V26" s="146"/>
      <c r="W26" s="146"/>
      <c r="X26" s="175">
        <v>190000</v>
      </c>
      <c r="Y26" s="159"/>
      <c r="Z26" s="159"/>
      <c r="AA26" s="159"/>
      <c r="AB26" s="159"/>
      <c r="AC26" s="146"/>
      <c r="AD26" s="146"/>
      <c r="AE26" s="159"/>
      <c r="AF26" s="159"/>
      <c r="AG26" s="159"/>
      <c r="AH26" s="159"/>
      <c r="AI26" s="159"/>
      <c r="AJ26" s="126"/>
      <c r="AK26" s="126"/>
      <c r="AL26" s="126"/>
      <c r="AM26" s="126"/>
      <c r="AN26" s="126"/>
      <c r="AO26" s="126"/>
      <c r="AP26" s="126"/>
      <c r="AQ26" s="126"/>
      <c r="AR26" s="78"/>
    </row>
    <row r="27" spans="1:46" s="16" customFormat="1" ht="25.5">
      <c r="A27" s="155">
        <f t="shared" si="0"/>
        <v>21</v>
      </c>
      <c r="B27" s="13" t="s">
        <v>34</v>
      </c>
      <c r="C27" s="14" t="s">
        <v>35</v>
      </c>
      <c r="D27" s="77" t="s">
        <v>90</v>
      </c>
      <c r="E27" s="77" t="s">
        <v>95</v>
      </c>
      <c r="F27" s="45">
        <v>7</v>
      </c>
      <c r="G27" s="128"/>
      <c r="H27" s="128"/>
      <c r="I27" s="148">
        <v>350000</v>
      </c>
      <c r="J27" s="150">
        <v>350000</v>
      </c>
      <c r="K27" s="150"/>
      <c r="L27" s="147"/>
      <c r="M27" s="147"/>
      <c r="N27" s="147"/>
      <c r="O27" s="147"/>
      <c r="P27" s="156"/>
      <c r="Q27" s="147"/>
      <c r="R27" s="164"/>
      <c r="S27" s="146"/>
      <c r="T27" s="147"/>
      <c r="U27" s="147"/>
      <c r="V27" s="146"/>
      <c r="W27" s="146"/>
      <c r="X27" s="176"/>
      <c r="Y27" s="159"/>
      <c r="Z27" s="159"/>
      <c r="AA27" s="159"/>
      <c r="AB27" s="159"/>
      <c r="AC27" s="146"/>
      <c r="AD27" s="146"/>
      <c r="AE27" s="159"/>
      <c r="AF27" s="159"/>
      <c r="AG27" s="159"/>
      <c r="AH27" s="159"/>
      <c r="AI27" s="159"/>
      <c r="AJ27" s="126"/>
      <c r="AK27" s="126"/>
      <c r="AL27" s="126"/>
      <c r="AM27" s="126"/>
      <c r="AN27" s="126"/>
      <c r="AO27" s="126"/>
      <c r="AP27" s="126"/>
      <c r="AQ27" s="126"/>
      <c r="AR27" s="78"/>
    </row>
    <row r="28" spans="1:46" s="16" customFormat="1" ht="25.5">
      <c r="A28" s="155">
        <f t="shared" si="0"/>
        <v>22</v>
      </c>
      <c r="B28" s="13" t="s">
        <v>34</v>
      </c>
      <c r="C28" s="14" t="s">
        <v>35</v>
      </c>
      <c r="D28" s="77" t="s">
        <v>90</v>
      </c>
      <c r="E28" s="77" t="s">
        <v>95</v>
      </c>
      <c r="F28" s="45">
        <v>9</v>
      </c>
      <c r="G28" s="128"/>
      <c r="H28" s="128"/>
      <c r="I28" s="148">
        <v>300000</v>
      </c>
      <c r="J28" s="150"/>
      <c r="K28" s="150"/>
      <c r="L28" s="147"/>
      <c r="M28" s="147"/>
      <c r="N28" s="147"/>
      <c r="O28" s="147"/>
      <c r="P28" s="156"/>
      <c r="Q28" s="147"/>
      <c r="R28" s="164"/>
      <c r="S28" s="146"/>
      <c r="T28" s="147"/>
      <c r="U28" s="147"/>
      <c r="V28" s="146"/>
      <c r="W28" s="146"/>
      <c r="X28" s="175">
        <v>300000</v>
      </c>
      <c r="Y28" s="159"/>
      <c r="Z28" s="159"/>
      <c r="AA28" s="159"/>
      <c r="AB28" s="159"/>
      <c r="AC28" s="146"/>
      <c r="AD28" s="146"/>
      <c r="AE28" s="159"/>
      <c r="AF28" s="159"/>
      <c r="AG28" s="159"/>
      <c r="AH28" s="159"/>
      <c r="AI28" s="159"/>
      <c r="AJ28" s="126"/>
      <c r="AK28" s="126"/>
      <c r="AL28" s="126"/>
      <c r="AM28" s="126"/>
      <c r="AN28" s="126"/>
      <c r="AO28" s="126"/>
      <c r="AP28" s="126"/>
      <c r="AQ28" s="126"/>
      <c r="AR28" s="78"/>
    </row>
    <row r="29" spans="1:46" s="16" customFormat="1" ht="25.5">
      <c r="A29" s="155">
        <f t="shared" si="0"/>
        <v>23</v>
      </c>
      <c r="B29" s="13" t="s">
        <v>34</v>
      </c>
      <c r="C29" s="14" t="s">
        <v>35</v>
      </c>
      <c r="D29" s="77" t="s">
        <v>90</v>
      </c>
      <c r="E29" s="77" t="s">
        <v>95</v>
      </c>
      <c r="F29" s="45">
        <v>11</v>
      </c>
      <c r="G29" s="128"/>
      <c r="H29" s="128"/>
      <c r="I29" s="148">
        <v>460000</v>
      </c>
      <c r="J29" s="150">
        <v>350000</v>
      </c>
      <c r="K29" s="150"/>
      <c r="L29" s="147"/>
      <c r="M29" s="147"/>
      <c r="N29" s="147"/>
      <c r="O29" s="147"/>
      <c r="P29" s="156"/>
      <c r="Q29" s="147"/>
      <c r="R29" s="164"/>
      <c r="S29" s="146"/>
      <c r="T29" s="147"/>
      <c r="U29" s="147"/>
      <c r="V29" s="146"/>
      <c r="W29" s="146"/>
      <c r="X29" s="175">
        <v>110000</v>
      </c>
      <c r="Y29" s="159"/>
      <c r="Z29" s="159"/>
      <c r="AA29" s="159"/>
      <c r="AB29" s="159"/>
      <c r="AC29" s="146"/>
      <c r="AD29" s="146"/>
      <c r="AE29" s="159"/>
      <c r="AF29" s="159"/>
      <c r="AG29" s="159"/>
      <c r="AH29" s="159"/>
      <c r="AI29" s="159"/>
      <c r="AJ29" s="126"/>
      <c r="AK29" s="126"/>
      <c r="AL29" s="126"/>
      <c r="AM29" s="126"/>
      <c r="AN29" s="126"/>
      <c r="AO29" s="126"/>
      <c r="AP29" s="126"/>
      <c r="AQ29" s="126"/>
      <c r="AR29" s="78"/>
    </row>
    <row r="30" spans="1:46" s="16" customFormat="1" ht="25.5">
      <c r="A30" s="155">
        <f t="shared" si="0"/>
        <v>24</v>
      </c>
      <c r="B30" s="13" t="s">
        <v>34</v>
      </c>
      <c r="C30" s="14" t="s">
        <v>35</v>
      </c>
      <c r="D30" s="77" t="s">
        <v>90</v>
      </c>
      <c r="E30" s="77" t="s">
        <v>83</v>
      </c>
      <c r="F30" s="45">
        <v>11</v>
      </c>
      <c r="G30" s="128"/>
      <c r="H30" s="128"/>
      <c r="I30" s="148">
        <v>350000</v>
      </c>
      <c r="J30" s="149">
        <v>350000</v>
      </c>
      <c r="K30" s="165"/>
      <c r="L30" s="166"/>
      <c r="M30" s="166"/>
      <c r="N30" s="166"/>
      <c r="O30" s="166"/>
      <c r="P30" s="167"/>
      <c r="Q30" s="166"/>
      <c r="R30" s="164"/>
      <c r="S30" s="146"/>
      <c r="T30" s="166"/>
      <c r="U30" s="166"/>
      <c r="V30" s="146"/>
      <c r="W30" s="146"/>
      <c r="X30" s="164"/>
      <c r="Y30" s="159"/>
      <c r="Z30" s="159"/>
      <c r="AA30" s="159"/>
      <c r="AB30" s="159"/>
      <c r="AC30" s="146"/>
      <c r="AD30" s="146"/>
      <c r="AE30" s="159"/>
      <c r="AF30" s="159"/>
      <c r="AG30" s="159"/>
      <c r="AH30" s="159"/>
      <c r="AI30" s="159"/>
      <c r="AJ30" s="126"/>
      <c r="AK30" s="126"/>
      <c r="AL30" s="126"/>
      <c r="AM30" s="126"/>
      <c r="AN30" s="126"/>
      <c r="AO30" s="126"/>
      <c r="AP30" s="126"/>
      <c r="AQ30" s="126"/>
      <c r="AR30" s="78"/>
    </row>
    <row r="31" spans="1:46" s="16" customFormat="1" ht="25.5">
      <c r="A31" s="155">
        <f t="shared" si="0"/>
        <v>25</v>
      </c>
      <c r="B31" s="13" t="s">
        <v>34</v>
      </c>
      <c r="C31" s="14" t="s">
        <v>35</v>
      </c>
      <c r="D31" s="77" t="s">
        <v>90</v>
      </c>
      <c r="E31" s="77" t="s">
        <v>83</v>
      </c>
      <c r="F31" s="45">
        <v>17</v>
      </c>
      <c r="G31" s="128"/>
      <c r="H31" s="128"/>
      <c r="I31" s="148">
        <v>2200000</v>
      </c>
      <c r="J31" s="150">
        <v>900000</v>
      </c>
      <c r="K31" s="150">
        <v>1300000</v>
      </c>
      <c r="L31" s="147"/>
      <c r="M31" s="147"/>
      <c r="N31" s="147"/>
      <c r="O31" s="147"/>
      <c r="P31" s="156"/>
      <c r="Q31" s="147"/>
      <c r="R31" s="164"/>
      <c r="S31" s="146"/>
      <c r="T31" s="147"/>
      <c r="U31" s="147"/>
      <c r="V31" s="146"/>
      <c r="W31" s="146"/>
      <c r="X31" s="164"/>
      <c r="Y31" s="159"/>
      <c r="Z31" s="159"/>
      <c r="AA31" s="159"/>
      <c r="AB31" s="159"/>
      <c r="AC31" s="146"/>
      <c r="AD31" s="146"/>
      <c r="AE31" s="159"/>
      <c r="AF31" s="159"/>
      <c r="AG31" s="159"/>
      <c r="AH31" s="159"/>
      <c r="AI31" s="159"/>
      <c r="AJ31" s="126"/>
      <c r="AK31" s="126"/>
      <c r="AL31" s="126"/>
      <c r="AM31" s="126"/>
      <c r="AN31" s="126"/>
      <c r="AO31" s="126"/>
      <c r="AP31" s="126"/>
      <c r="AQ31" s="126"/>
      <c r="AR31" s="78"/>
    </row>
    <row r="32" spans="1:46" s="16" customFormat="1" ht="25.5">
      <c r="A32" s="199">
        <f t="shared" si="0"/>
        <v>26</v>
      </c>
      <c r="B32" s="13" t="s">
        <v>34</v>
      </c>
      <c r="C32" s="14" t="s">
        <v>35</v>
      </c>
      <c r="D32" s="77" t="s">
        <v>90</v>
      </c>
      <c r="E32" s="77" t="s">
        <v>83</v>
      </c>
      <c r="F32" s="45">
        <v>19</v>
      </c>
      <c r="G32" s="128"/>
      <c r="H32" s="128"/>
      <c r="I32" s="148">
        <v>4200000</v>
      </c>
      <c r="J32" s="150">
        <v>900000</v>
      </c>
      <c r="K32" s="150">
        <v>1300000</v>
      </c>
      <c r="L32" s="147"/>
      <c r="M32" s="147"/>
      <c r="N32" s="147"/>
      <c r="O32" s="147"/>
      <c r="P32" s="156"/>
      <c r="Q32" s="147"/>
      <c r="R32" s="129">
        <v>1785</v>
      </c>
      <c r="S32" s="176">
        <v>2000000</v>
      </c>
      <c r="T32" s="178"/>
      <c r="U32" s="178"/>
      <c r="V32" s="176"/>
      <c r="W32" s="176"/>
      <c r="X32" s="175"/>
      <c r="Y32" s="159"/>
      <c r="Z32" s="159"/>
      <c r="AA32" s="159"/>
      <c r="AB32" s="159"/>
      <c r="AC32" s="146"/>
      <c r="AD32" s="146"/>
      <c r="AE32" s="159"/>
      <c r="AF32" s="159"/>
      <c r="AG32" s="159"/>
      <c r="AH32" s="159"/>
      <c r="AI32" s="159"/>
      <c r="AJ32" s="126"/>
      <c r="AK32" s="126"/>
      <c r="AL32" s="126"/>
      <c r="AM32" s="126"/>
      <c r="AN32" s="126"/>
      <c r="AO32" s="126"/>
      <c r="AP32" s="126"/>
      <c r="AQ32" s="126"/>
      <c r="AR32" s="78"/>
    </row>
    <row r="33" spans="1:44" s="16" customFormat="1" ht="15.6" customHeight="1">
      <c r="A33" s="199">
        <f t="shared" si="0"/>
        <v>27</v>
      </c>
      <c r="B33" s="13" t="s">
        <v>34</v>
      </c>
      <c r="C33" s="14" t="s">
        <v>35</v>
      </c>
      <c r="D33" s="76" t="s">
        <v>36</v>
      </c>
      <c r="E33" s="77" t="s">
        <v>87</v>
      </c>
      <c r="F33" s="45">
        <v>112</v>
      </c>
      <c r="G33" s="186"/>
      <c r="H33" s="186"/>
      <c r="I33" s="146">
        <v>1611000</v>
      </c>
      <c r="J33" s="187"/>
      <c r="K33" s="188"/>
      <c r="L33" s="188"/>
      <c r="M33" s="189"/>
      <c r="N33" s="189"/>
      <c r="O33" s="189"/>
      <c r="P33" s="190"/>
      <c r="Q33" s="189"/>
      <c r="R33" s="129">
        <v>1437.4</v>
      </c>
      <c r="S33" s="175">
        <v>1611000</v>
      </c>
      <c r="T33" s="191"/>
      <c r="U33" s="191"/>
      <c r="V33" s="176"/>
      <c r="W33" s="176"/>
      <c r="X33" s="192"/>
      <c r="Y33" s="159"/>
      <c r="Z33" s="159"/>
      <c r="AA33" s="159"/>
      <c r="AB33" s="159"/>
      <c r="AC33" s="146"/>
      <c r="AD33" s="146"/>
      <c r="AE33" s="159"/>
      <c r="AF33" s="159"/>
      <c r="AG33" s="159"/>
      <c r="AH33" s="159"/>
      <c r="AI33" s="159"/>
      <c r="AJ33" s="126"/>
      <c r="AK33" s="126"/>
      <c r="AL33" s="126"/>
      <c r="AM33" s="126"/>
      <c r="AN33" s="126"/>
      <c r="AO33" s="126"/>
      <c r="AP33" s="126"/>
      <c r="AQ33" s="126"/>
      <c r="AR33" s="78"/>
    </row>
    <row r="34" spans="1:44" s="16" customFormat="1" ht="15.75">
      <c r="A34" s="155">
        <f t="shared" si="0"/>
        <v>28</v>
      </c>
      <c r="B34" s="13" t="s">
        <v>34</v>
      </c>
      <c r="C34" s="14" t="s">
        <v>35</v>
      </c>
      <c r="D34" s="76" t="s">
        <v>36</v>
      </c>
      <c r="E34" s="77" t="s">
        <v>87</v>
      </c>
      <c r="F34" s="45">
        <v>96</v>
      </c>
      <c r="G34" s="128"/>
      <c r="H34" s="128"/>
      <c r="I34" s="148">
        <v>330000</v>
      </c>
      <c r="J34" s="150"/>
      <c r="K34" s="150"/>
      <c r="L34" s="147"/>
      <c r="M34" s="147"/>
      <c r="N34" s="147"/>
      <c r="O34" s="147"/>
      <c r="P34" s="156"/>
      <c r="Q34" s="147"/>
      <c r="R34" s="175"/>
      <c r="S34" s="176"/>
      <c r="T34" s="178"/>
      <c r="U34" s="178"/>
      <c r="V34" s="176"/>
      <c r="W34" s="176"/>
      <c r="X34" s="177">
        <v>330000</v>
      </c>
      <c r="Y34" s="159"/>
      <c r="Z34" s="159"/>
      <c r="AA34" s="159"/>
      <c r="AB34" s="159"/>
      <c r="AC34" s="146"/>
      <c r="AD34" s="146"/>
      <c r="AE34" s="159"/>
      <c r="AF34" s="159"/>
      <c r="AG34" s="159"/>
      <c r="AH34" s="159"/>
      <c r="AI34" s="159"/>
      <c r="AJ34" s="126"/>
      <c r="AK34" s="126"/>
      <c r="AL34" s="126"/>
      <c r="AM34" s="126"/>
      <c r="AN34" s="126"/>
      <c r="AO34" s="126"/>
      <c r="AP34" s="126"/>
      <c r="AQ34" s="126"/>
      <c r="AR34" s="78"/>
    </row>
    <row r="35" spans="1:44" s="16" customFormat="1" ht="15.75">
      <c r="A35" s="155">
        <f t="shared" si="0"/>
        <v>29</v>
      </c>
      <c r="B35" s="13" t="s">
        <v>34</v>
      </c>
      <c r="C35" s="14" t="s">
        <v>35</v>
      </c>
      <c r="D35" s="76" t="s">
        <v>36</v>
      </c>
      <c r="E35" s="77" t="s">
        <v>87</v>
      </c>
      <c r="F35" s="45">
        <v>110</v>
      </c>
      <c r="G35" s="128"/>
      <c r="H35" s="128"/>
      <c r="I35" s="148">
        <v>1900000</v>
      </c>
      <c r="J35" s="150">
        <v>600000</v>
      </c>
      <c r="K35" s="150">
        <v>1000000</v>
      </c>
      <c r="L35" s="147"/>
      <c r="M35" s="147"/>
      <c r="N35" s="147"/>
      <c r="O35" s="147"/>
      <c r="P35" s="156"/>
      <c r="Q35" s="147"/>
      <c r="R35" s="175"/>
      <c r="S35" s="176"/>
      <c r="T35" s="178"/>
      <c r="U35" s="178"/>
      <c r="V35" s="176"/>
      <c r="W35" s="176"/>
      <c r="X35" s="175">
        <v>300000</v>
      </c>
      <c r="Y35" s="159"/>
      <c r="Z35" s="159"/>
      <c r="AA35" s="159"/>
      <c r="AB35" s="159"/>
      <c r="AC35" s="146"/>
      <c r="AD35" s="146"/>
      <c r="AE35" s="159"/>
      <c r="AF35" s="159"/>
      <c r="AG35" s="159"/>
      <c r="AH35" s="159"/>
      <c r="AI35" s="159"/>
      <c r="AJ35" s="126"/>
      <c r="AK35" s="126"/>
      <c r="AL35" s="126"/>
      <c r="AM35" s="126"/>
      <c r="AN35" s="126"/>
      <c r="AO35" s="126"/>
      <c r="AP35" s="126"/>
      <c r="AQ35" s="126"/>
      <c r="AR35" s="78"/>
    </row>
    <row r="36" spans="1:44" s="16" customFormat="1" ht="25.5">
      <c r="A36" s="155">
        <f t="shared" si="0"/>
        <v>30</v>
      </c>
      <c r="B36" s="13" t="s">
        <v>34</v>
      </c>
      <c r="C36" s="14" t="s">
        <v>35</v>
      </c>
      <c r="D36" s="77" t="s">
        <v>90</v>
      </c>
      <c r="E36" s="77" t="s">
        <v>97</v>
      </c>
      <c r="F36" s="45">
        <v>6</v>
      </c>
      <c r="G36" s="128"/>
      <c r="H36" s="128"/>
      <c r="I36" s="148">
        <v>260000</v>
      </c>
      <c r="J36" s="150"/>
      <c r="K36" s="150"/>
      <c r="L36" s="147"/>
      <c r="M36" s="147"/>
      <c r="N36" s="147"/>
      <c r="O36" s="147"/>
      <c r="P36" s="156"/>
      <c r="Q36" s="147"/>
      <c r="R36" s="175"/>
      <c r="S36" s="176"/>
      <c r="T36" s="178"/>
      <c r="U36" s="178"/>
      <c r="V36" s="176"/>
      <c r="W36" s="176"/>
      <c r="X36" s="175">
        <v>260000</v>
      </c>
      <c r="Y36" s="159"/>
      <c r="Z36" s="159"/>
      <c r="AA36" s="159"/>
      <c r="AB36" s="159"/>
      <c r="AC36" s="146"/>
      <c r="AD36" s="146"/>
      <c r="AE36" s="159"/>
      <c r="AF36" s="159"/>
      <c r="AG36" s="159"/>
      <c r="AH36" s="159"/>
      <c r="AI36" s="159"/>
      <c r="AJ36" s="126"/>
      <c r="AK36" s="126"/>
      <c r="AL36" s="126"/>
      <c r="AM36" s="126"/>
      <c r="AN36" s="126"/>
      <c r="AO36" s="126"/>
      <c r="AP36" s="126"/>
      <c r="AQ36" s="126"/>
      <c r="AR36" s="78"/>
    </row>
    <row r="37" spans="1:44" s="16" customFormat="1" ht="25.5">
      <c r="A37" s="155">
        <f t="shared" si="0"/>
        <v>31</v>
      </c>
      <c r="B37" s="13" t="s">
        <v>34</v>
      </c>
      <c r="C37" s="14" t="s">
        <v>35</v>
      </c>
      <c r="D37" s="77" t="s">
        <v>90</v>
      </c>
      <c r="E37" s="77" t="s">
        <v>97</v>
      </c>
      <c r="F37" s="45">
        <v>7</v>
      </c>
      <c r="G37" s="128"/>
      <c r="H37" s="128"/>
      <c r="I37" s="148">
        <v>760000</v>
      </c>
      <c r="J37" s="150">
        <v>250000</v>
      </c>
      <c r="K37" s="150">
        <v>350000</v>
      </c>
      <c r="L37" s="147"/>
      <c r="M37" s="147"/>
      <c r="N37" s="147"/>
      <c r="O37" s="147"/>
      <c r="P37" s="156"/>
      <c r="Q37" s="147"/>
      <c r="R37" s="175"/>
      <c r="S37" s="176"/>
      <c r="T37" s="178"/>
      <c r="U37" s="178"/>
      <c r="V37" s="176"/>
      <c r="W37" s="176"/>
      <c r="X37" s="175">
        <v>160000</v>
      </c>
      <c r="Y37" s="159"/>
      <c r="Z37" s="159"/>
      <c r="AA37" s="159"/>
      <c r="AB37" s="159"/>
      <c r="AC37" s="146"/>
      <c r="AD37" s="146"/>
      <c r="AE37" s="159"/>
      <c r="AF37" s="159"/>
      <c r="AG37" s="159"/>
      <c r="AH37" s="159"/>
      <c r="AI37" s="159"/>
      <c r="AJ37" s="126"/>
      <c r="AK37" s="126"/>
      <c r="AL37" s="126"/>
      <c r="AM37" s="126"/>
      <c r="AN37" s="126"/>
      <c r="AO37" s="126"/>
      <c r="AP37" s="126"/>
      <c r="AQ37" s="126"/>
      <c r="AR37" s="78"/>
    </row>
    <row r="38" spans="1:44" s="16" customFormat="1" ht="25.5">
      <c r="A38" s="155">
        <f t="shared" si="0"/>
        <v>32</v>
      </c>
      <c r="B38" s="13" t="s">
        <v>34</v>
      </c>
      <c r="C38" s="14" t="s">
        <v>35</v>
      </c>
      <c r="D38" s="77" t="s">
        <v>90</v>
      </c>
      <c r="E38" s="77" t="s">
        <v>97</v>
      </c>
      <c r="F38" s="45">
        <v>10</v>
      </c>
      <c r="G38" s="128"/>
      <c r="H38" s="128"/>
      <c r="I38" s="148">
        <v>180000</v>
      </c>
      <c r="J38" s="150"/>
      <c r="K38" s="150"/>
      <c r="L38" s="147"/>
      <c r="M38" s="147"/>
      <c r="N38" s="147"/>
      <c r="O38" s="147"/>
      <c r="P38" s="156"/>
      <c r="Q38" s="147"/>
      <c r="R38" s="175"/>
      <c r="S38" s="176"/>
      <c r="T38" s="178"/>
      <c r="U38" s="178"/>
      <c r="V38" s="176"/>
      <c r="W38" s="176"/>
      <c r="X38" s="175">
        <v>180000</v>
      </c>
      <c r="Y38" s="159"/>
      <c r="Z38" s="159"/>
      <c r="AA38" s="159"/>
      <c r="AB38" s="159"/>
      <c r="AC38" s="146"/>
      <c r="AD38" s="146"/>
      <c r="AE38" s="159"/>
      <c r="AF38" s="159"/>
      <c r="AG38" s="159"/>
      <c r="AH38" s="159"/>
      <c r="AI38" s="159"/>
      <c r="AJ38" s="126"/>
      <c r="AK38" s="126"/>
      <c r="AL38" s="126"/>
      <c r="AM38" s="126"/>
      <c r="AN38" s="126"/>
      <c r="AO38" s="126"/>
      <c r="AP38" s="126"/>
      <c r="AQ38" s="126"/>
      <c r="AR38" s="78"/>
    </row>
    <row r="39" spans="1:44" s="16" customFormat="1" ht="25.5">
      <c r="A39" s="155">
        <f t="shared" si="0"/>
        <v>33</v>
      </c>
      <c r="B39" s="13" t="s">
        <v>34</v>
      </c>
      <c r="C39" s="14" t="s">
        <v>35</v>
      </c>
      <c r="D39" s="77" t="s">
        <v>90</v>
      </c>
      <c r="E39" s="77" t="s">
        <v>97</v>
      </c>
      <c r="F39" s="45">
        <v>12</v>
      </c>
      <c r="G39" s="128"/>
      <c r="H39" s="128"/>
      <c r="I39" s="148">
        <v>900000</v>
      </c>
      <c r="J39" s="150">
        <v>400000</v>
      </c>
      <c r="K39" s="150">
        <v>500000</v>
      </c>
      <c r="L39" s="147"/>
      <c r="M39" s="147"/>
      <c r="N39" s="147"/>
      <c r="O39" s="147"/>
      <c r="P39" s="156"/>
      <c r="Q39" s="147"/>
      <c r="R39" s="175"/>
      <c r="S39" s="176"/>
      <c r="T39" s="178"/>
      <c r="U39" s="178"/>
      <c r="V39" s="176"/>
      <c r="W39" s="176"/>
      <c r="X39" s="175"/>
      <c r="Y39" s="159"/>
      <c r="Z39" s="159"/>
      <c r="AA39" s="159"/>
      <c r="AB39" s="159"/>
      <c r="AC39" s="146"/>
      <c r="AD39" s="146"/>
      <c r="AE39" s="159"/>
      <c r="AF39" s="159"/>
      <c r="AG39" s="159"/>
      <c r="AH39" s="159"/>
      <c r="AI39" s="159"/>
      <c r="AJ39" s="126"/>
      <c r="AK39" s="126"/>
      <c r="AL39" s="126"/>
      <c r="AM39" s="126"/>
      <c r="AN39" s="126"/>
      <c r="AO39" s="126"/>
      <c r="AP39" s="126"/>
      <c r="AQ39" s="126"/>
      <c r="AR39" s="78"/>
    </row>
    <row r="40" spans="1:44" s="16" customFormat="1" ht="24">
      <c r="A40" s="155">
        <f t="shared" si="0"/>
        <v>34</v>
      </c>
      <c r="B40" s="13" t="s">
        <v>34</v>
      </c>
      <c r="C40" s="14" t="s">
        <v>35</v>
      </c>
      <c r="D40" s="94" t="s">
        <v>98</v>
      </c>
      <c r="E40" s="90" t="s">
        <v>99</v>
      </c>
      <c r="F40" s="45">
        <v>24</v>
      </c>
      <c r="G40" s="128"/>
      <c r="H40" s="128"/>
      <c r="I40" s="148">
        <v>100000</v>
      </c>
      <c r="J40" s="150"/>
      <c r="K40" s="150"/>
      <c r="L40" s="147"/>
      <c r="M40" s="147"/>
      <c r="N40" s="147"/>
      <c r="O40" s="147"/>
      <c r="P40" s="156"/>
      <c r="Q40" s="147"/>
      <c r="R40" s="175"/>
      <c r="S40" s="176"/>
      <c r="T40" s="178"/>
      <c r="U40" s="178"/>
      <c r="V40" s="176"/>
      <c r="W40" s="176"/>
      <c r="X40" s="177">
        <v>100000</v>
      </c>
      <c r="Y40" s="159"/>
      <c r="Z40" s="159"/>
      <c r="AA40" s="159"/>
      <c r="AB40" s="159"/>
      <c r="AC40" s="146"/>
      <c r="AD40" s="146"/>
      <c r="AE40" s="159"/>
      <c r="AF40" s="159"/>
      <c r="AG40" s="159"/>
      <c r="AH40" s="159"/>
      <c r="AI40" s="159"/>
      <c r="AJ40" s="126"/>
      <c r="AK40" s="126"/>
      <c r="AL40" s="126"/>
      <c r="AM40" s="126"/>
      <c r="AN40" s="126"/>
      <c r="AO40" s="126"/>
      <c r="AP40" s="126"/>
      <c r="AQ40" s="126"/>
      <c r="AR40" s="78"/>
    </row>
    <row r="41" spans="1:44" s="16" customFormat="1" ht="24">
      <c r="A41" s="155">
        <f t="shared" si="0"/>
        <v>35</v>
      </c>
      <c r="B41" s="13" t="s">
        <v>34</v>
      </c>
      <c r="C41" s="14" t="s">
        <v>35</v>
      </c>
      <c r="D41" s="94" t="s">
        <v>98</v>
      </c>
      <c r="E41" s="90" t="s">
        <v>99</v>
      </c>
      <c r="F41" s="45">
        <v>26</v>
      </c>
      <c r="G41" s="128"/>
      <c r="H41" s="128"/>
      <c r="I41" s="148">
        <v>100000</v>
      </c>
      <c r="J41" s="150"/>
      <c r="K41" s="150"/>
      <c r="L41" s="147"/>
      <c r="M41" s="147"/>
      <c r="N41" s="147"/>
      <c r="O41" s="147"/>
      <c r="P41" s="156"/>
      <c r="Q41" s="147"/>
      <c r="R41" s="175"/>
      <c r="S41" s="176"/>
      <c r="T41" s="178"/>
      <c r="U41" s="178"/>
      <c r="V41" s="176"/>
      <c r="W41" s="176"/>
      <c r="X41" s="177">
        <v>100000</v>
      </c>
      <c r="Y41" s="159"/>
      <c r="Z41" s="159"/>
      <c r="AA41" s="159"/>
      <c r="AB41" s="159"/>
      <c r="AC41" s="146"/>
      <c r="AD41" s="146"/>
      <c r="AE41" s="159"/>
      <c r="AF41" s="159"/>
      <c r="AG41" s="159"/>
      <c r="AH41" s="159"/>
      <c r="AI41" s="159"/>
      <c r="AJ41" s="126"/>
      <c r="AK41" s="126"/>
      <c r="AL41" s="126"/>
      <c r="AM41" s="126"/>
      <c r="AN41" s="126"/>
      <c r="AO41" s="126"/>
      <c r="AP41" s="126"/>
      <c r="AQ41" s="126"/>
      <c r="AR41" s="78"/>
    </row>
    <row r="42" spans="1:44" s="16" customFormat="1" ht="24">
      <c r="A42" s="155">
        <f t="shared" si="0"/>
        <v>36</v>
      </c>
      <c r="B42" s="13" t="s">
        <v>34</v>
      </c>
      <c r="C42" s="14" t="s">
        <v>35</v>
      </c>
      <c r="D42" s="94" t="s">
        <v>98</v>
      </c>
      <c r="E42" s="90" t="s">
        <v>99</v>
      </c>
      <c r="F42" s="115" t="s">
        <v>125</v>
      </c>
      <c r="G42" s="128"/>
      <c r="H42" s="128"/>
      <c r="I42" s="148">
        <v>100000</v>
      </c>
      <c r="J42" s="150"/>
      <c r="K42" s="150"/>
      <c r="L42" s="147"/>
      <c r="M42" s="147"/>
      <c r="N42" s="147"/>
      <c r="O42" s="147"/>
      <c r="P42" s="156"/>
      <c r="Q42" s="147"/>
      <c r="R42" s="175"/>
      <c r="S42" s="176"/>
      <c r="T42" s="178"/>
      <c r="U42" s="178"/>
      <c r="V42" s="176"/>
      <c r="W42" s="176"/>
      <c r="X42" s="177">
        <v>100000</v>
      </c>
      <c r="Y42" s="159"/>
      <c r="Z42" s="159"/>
      <c r="AA42" s="159"/>
      <c r="AB42" s="159"/>
      <c r="AC42" s="146"/>
      <c r="AD42" s="146"/>
      <c r="AE42" s="159"/>
      <c r="AF42" s="159"/>
      <c r="AG42" s="159"/>
      <c r="AH42" s="159"/>
      <c r="AI42" s="159"/>
      <c r="AJ42" s="126"/>
      <c r="AK42" s="126"/>
      <c r="AL42" s="126"/>
      <c r="AM42" s="126"/>
      <c r="AN42" s="126"/>
      <c r="AO42" s="126"/>
      <c r="AP42" s="126"/>
      <c r="AQ42" s="126"/>
      <c r="AR42" s="78"/>
    </row>
    <row r="43" spans="1:44" s="16" customFormat="1" ht="24">
      <c r="A43" s="155">
        <f t="shared" si="0"/>
        <v>37</v>
      </c>
      <c r="B43" s="13" t="s">
        <v>34</v>
      </c>
      <c r="C43" s="14" t="s">
        <v>35</v>
      </c>
      <c r="D43" s="94" t="s">
        <v>98</v>
      </c>
      <c r="E43" s="90" t="s">
        <v>99</v>
      </c>
      <c r="F43" s="115" t="s">
        <v>126</v>
      </c>
      <c r="G43" s="128"/>
      <c r="H43" s="128"/>
      <c r="I43" s="148">
        <v>100000</v>
      </c>
      <c r="J43" s="150"/>
      <c r="K43" s="150"/>
      <c r="L43" s="147"/>
      <c r="M43" s="147"/>
      <c r="N43" s="147"/>
      <c r="O43" s="147"/>
      <c r="P43" s="156"/>
      <c r="Q43" s="147"/>
      <c r="R43" s="175"/>
      <c r="S43" s="176"/>
      <c r="T43" s="178"/>
      <c r="U43" s="178"/>
      <c r="V43" s="176"/>
      <c r="W43" s="176"/>
      <c r="X43" s="177">
        <v>100000</v>
      </c>
      <c r="Y43" s="159"/>
      <c r="Z43" s="159"/>
      <c r="AA43" s="159"/>
      <c r="AB43" s="159"/>
      <c r="AC43" s="146"/>
      <c r="AD43" s="146"/>
      <c r="AE43" s="159"/>
      <c r="AF43" s="159"/>
      <c r="AG43" s="159"/>
      <c r="AH43" s="159"/>
      <c r="AI43" s="159"/>
      <c r="AJ43" s="126"/>
      <c r="AK43" s="126"/>
      <c r="AL43" s="126"/>
      <c r="AM43" s="126"/>
      <c r="AN43" s="126"/>
      <c r="AO43" s="126"/>
      <c r="AP43" s="126"/>
      <c r="AQ43" s="126"/>
      <c r="AR43" s="78"/>
    </row>
    <row r="44" spans="1:44" s="16" customFormat="1" ht="24">
      <c r="A44" s="155">
        <f t="shared" si="0"/>
        <v>38</v>
      </c>
      <c r="B44" s="13" t="s">
        <v>34</v>
      </c>
      <c r="C44" s="14" t="s">
        <v>35</v>
      </c>
      <c r="D44" s="94" t="s">
        <v>98</v>
      </c>
      <c r="E44" s="90" t="s">
        <v>99</v>
      </c>
      <c r="F44" s="45">
        <v>31</v>
      </c>
      <c r="G44" s="128"/>
      <c r="H44" s="128"/>
      <c r="I44" s="148">
        <v>100000</v>
      </c>
      <c r="J44" s="150"/>
      <c r="K44" s="150"/>
      <c r="L44" s="147"/>
      <c r="M44" s="147"/>
      <c r="N44" s="147"/>
      <c r="O44" s="147"/>
      <c r="P44" s="156"/>
      <c r="Q44" s="147"/>
      <c r="R44" s="175"/>
      <c r="S44" s="176"/>
      <c r="T44" s="178"/>
      <c r="U44" s="178"/>
      <c r="V44" s="176"/>
      <c r="W44" s="176"/>
      <c r="X44" s="177">
        <v>100000</v>
      </c>
      <c r="Y44" s="159"/>
      <c r="Z44" s="159"/>
      <c r="AA44" s="159"/>
      <c r="AB44" s="159"/>
      <c r="AC44" s="146"/>
      <c r="AD44" s="146"/>
      <c r="AE44" s="159"/>
      <c r="AF44" s="159"/>
      <c r="AG44" s="159"/>
      <c r="AH44" s="159"/>
      <c r="AI44" s="159"/>
      <c r="AJ44" s="126"/>
      <c r="AK44" s="126"/>
      <c r="AL44" s="126"/>
      <c r="AM44" s="126"/>
      <c r="AN44" s="126"/>
      <c r="AO44" s="126"/>
      <c r="AP44" s="126"/>
      <c r="AQ44" s="126"/>
      <c r="AR44" s="78"/>
    </row>
    <row r="45" spans="1:44" s="16" customFormat="1" ht="24">
      <c r="A45" s="155">
        <f t="shared" si="0"/>
        <v>39</v>
      </c>
      <c r="B45" s="13" t="s">
        <v>34</v>
      </c>
      <c r="C45" s="14" t="s">
        <v>35</v>
      </c>
      <c r="D45" s="94" t="s">
        <v>98</v>
      </c>
      <c r="E45" s="90" t="s">
        <v>99</v>
      </c>
      <c r="F45" s="45">
        <v>32</v>
      </c>
      <c r="G45" s="128"/>
      <c r="H45" s="128"/>
      <c r="I45" s="148">
        <v>100000</v>
      </c>
      <c r="J45" s="150"/>
      <c r="K45" s="150"/>
      <c r="L45" s="147"/>
      <c r="M45" s="147"/>
      <c r="N45" s="147"/>
      <c r="O45" s="147"/>
      <c r="P45" s="156"/>
      <c r="Q45" s="147"/>
      <c r="R45" s="175"/>
      <c r="S45" s="176"/>
      <c r="T45" s="178"/>
      <c r="U45" s="178"/>
      <c r="V45" s="176"/>
      <c r="W45" s="176"/>
      <c r="X45" s="177">
        <v>100000</v>
      </c>
      <c r="Y45" s="159"/>
      <c r="Z45" s="159"/>
      <c r="AA45" s="159"/>
      <c r="AB45" s="159"/>
      <c r="AC45" s="146"/>
      <c r="AD45" s="146"/>
      <c r="AE45" s="159"/>
      <c r="AF45" s="159"/>
      <c r="AG45" s="159"/>
      <c r="AH45" s="159"/>
      <c r="AI45" s="159"/>
      <c r="AJ45" s="126"/>
      <c r="AK45" s="126"/>
      <c r="AL45" s="126"/>
      <c r="AM45" s="126"/>
      <c r="AN45" s="126"/>
      <c r="AO45" s="126"/>
      <c r="AP45" s="126"/>
      <c r="AQ45" s="126"/>
      <c r="AR45" s="78"/>
    </row>
    <row r="46" spans="1:44" s="16" customFormat="1" ht="25.5">
      <c r="A46" s="155">
        <f t="shared" si="0"/>
        <v>40</v>
      </c>
      <c r="B46" s="13" t="s">
        <v>34</v>
      </c>
      <c r="C46" s="14" t="s">
        <v>35</v>
      </c>
      <c r="D46" s="77" t="s">
        <v>90</v>
      </c>
      <c r="E46" s="77" t="s">
        <v>88</v>
      </c>
      <c r="F46" s="45">
        <v>5</v>
      </c>
      <c r="G46" s="128"/>
      <c r="H46" s="128"/>
      <c r="I46" s="148">
        <v>180000</v>
      </c>
      <c r="J46" s="150"/>
      <c r="K46" s="150"/>
      <c r="L46" s="147"/>
      <c r="M46" s="147"/>
      <c r="N46" s="147"/>
      <c r="O46" s="147"/>
      <c r="P46" s="156"/>
      <c r="Q46" s="147"/>
      <c r="R46" s="175"/>
      <c r="S46" s="176"/>
      <c r="T46" s="178"/>
      <c r="U46" s="178"/>
      <c r="V46" s="176"/>
      <c r="W46" s="176"/>
      <c r="X46" s="175">
        <v>180000</v>
      </c>
      <c r="Y46" s="159"/>
      <c r="Z46" s="159"/>
      <c r="AA46" s="159"/>
      <c r="AB46" s="159"/>
      <c r="AC46" s="146"/>
      <c r="AD46" s="146"/>
      <c r="AE46" s="159"/>
      <c r="AF46" s="159"/>
      <c r="AG46" s="159"/>
      <c r="AH46" s="159"/>
      <c r="AI46" s="159"/>
      <c r="AJ46" s="126"/>
      <c r="AK46" s="126"/>
      <c r="AL46" s="126"/>
      <c r="AM46" s="126"/>
      <c r="AN46" s="126"/>
      <c r="AO46" s="126"/>
      <c r="AP46" s="126"/>
      <c r="AQ46" s="126"/>
      <c r="AR46" s="78"/>
    </row>
    <row r="47" spans="1:44" s="16" customFormat="1" ht="25.5">
      <c r="A47" s="155">
        <f t="shared" si="0"/>
        <v>41</v>
      </c>
      <c r="B47" s="13" t="s">
        <v>34</v>
      </c>
      <c r="C47" s="14" t="s">
        <v>35</v>
      </c>
      <c r="D47" s="77" t="s">
        <v>90</v>
      </c>
      <c r="E47" s="77" t="s">
        <v>88</v>
      </c>
      <c r="F47" s="45">
        <v>9</v>
      </c>
      <c r="G47" s="128"/>
      <c r="H47" s="128"/>
      <c r="I47" s="148">
        <v>300000</v>
      </c>
      <c r="J47" s="149">
        <v>300000</v>
      </c>
      <c r="K47" s="165"/>
      <c r="L47" s="166"/>
      <c r="M47" s="166"/>
      <c r="N47" s="166"/>
      <c r="O47" s="166"/>
      <c r="P47" s="167"/>
      <c r="Q47" s="166"/>
      <c r="R47" s="175"/>
      <c r="S47" s="176"/>
      <c r="T47" s="179"/>
      <c r="U47" s="179"/>
      <c r="V47" s="176"/>
      <c r="W47" s="176"/>
      <c r="X47" s="175"/>
      <c r="Y47" s="159"/>
      <c r="Z47" s="159"/>
      <c r="AA47" s="159"/>
      <c r="AB47" s="159"/>
      <c r="AC47" s="146"/>
      <c r="AD47" s="146"/>
      <c r="AE47" s="159"/>
      <c r="AF47" s="159"/>
      <c r="AG47" s="159"/>
      <c r="AH47" s="159"/>
      <c r="AI47" s="159"/>
      <c r="AJ47" s="126"/>
      <c r="AK47" s="126"/>
      <c r="AL47" s="126"/>
      <c r="AM47" s="126"/>
      <c r="AN47" s="126"/>
      <c r="AO47" s="126"/>
      <c r="AP47" s="126"/>
      <c r="AQ47" s="126"/>
      <c r="AR47" s="78"/>
    </row>
    <row r="48" spans="1:44" s="16" customFormat="1" ht="25.5">
      <c r="A48" s="155">
        <f t="shared" si="0"/>
        <v>42</v>
      </c>
      <c r="B48" s="13" t="s">
        <v>34</v>
      </c>
      <c r="C48" s="14" t="s">
        <v>35</v>
      </c>
      <c r="D48" s="77" t="s">
        <v>90</v>
      </c>
      <c r="E48" s="77" t="s">
        <v>88</v>
      </c>
      <c r="F48" s="45">
        <v>23</v>
      </c>
      <c r="G48" s="128"/>
      <c r="H48" s="128"/>
      <c r="I48" s="148">
        <v>250000</v>
      </c>
      <c r="J48" s="149">
        <v>250000</v>
      </c>
      <c r="K48" s="150"/>
      <c r="L48" s="147"/>
      <c r="M48" s="147"/>
      <c r="N48" s="147"/>
      <c r="O48" s="147"/>
      <c r="P48" s="156"/>
      <c r="Q48" s="147"/>
      <c r="R48" s="175"/>
      <c r="S48" s="176"/>
      <c r="T48" s="178"/>
      <c r="U48" s="178"/>
      <c r="V48" s="176"/>
      <c r="W48" s="176"/>
      <c r="X48" s="175"/>
      <c r="Y48" s="159"/>
      <c r="Z48" s="159"/>
      <c r="AA48" s="159"/>
      <c r="AB48" s="159"/>
      <c r="AC48" s="146"/>
      <c r="AD48" s="146"/>
      <c r="AE48" s="159"/>
      <c r="AF48" s="159"/>
      <c r="AG48" s="159"/>
      <c r="AH48" s="159"/>
      <c r="AI48" s="159"/>
      <c r="AJ48" s="126"/>
      <c r="AK48" s="126"/>
      <c r="AL48" s="126"/>
      <c r="AM48" s="126"/>
      <c r="AN48" s="126"/>
      <c r="AO48" s="126"/>
      <c r="AP48" s="126"/>
      <c r="AQ48" s="126"/>
      <c r="AR48" s="78"/>
    </row>
    <row r="49" spans="1:44" s="16" customFormat="1" ht="25.5">
      <c r="A49" s="155">
        <f t="shared" si="0"/>
        <v>43</v>
      </c>
      <c r="B49" s="13" t="s">
        <v>34</v>
      </c>
      <c r="C49" s="14" t="s">
        <v>35</v>
      </c>
      <c r="D49" s="77" t="s">
        <v>90</v>
      </c>
      <c r="E49" s="77" t="s">
        <v>88</v>
      </c>
      <c r="F49" s="45">
        <v>33</v>
      </c>
      <c r="G49" s="128"/>
      <c r="H49" s="128"/>
      <c r="I49" s="148">
        <v>250000</v>
      </c>
      <c r="J49" s="149">
        <v>250000</v>
      </c>
      <c r="K49" s="150"/>
      <c r="L49" s="147"/>
      <c r="M49" s="147"/>
      <c r="N49" s="147"/>
      <c r="O49" s="147"/>
      <c r="P49" s="156"/>
      <c r="Q49" s="147"/>
      <c r="R49" s="175"/>
      <c r="S49" s="176"/>
      <c r="T49" s="178"/>
      <c r="U49" s="178"/>
      <c r="V49" s="176"/>
      <c r="W49" s="176"/>
      <c r="X49" s="175"/>
      <c r="Y49" s="159"/>
      <c r="Z49" s="159"/>
      <c r="AA49" s="159"/>
      <c r="AB49" s="159"/>
      <c r="AC49" s="146"/>
      <c r="AD49" s="146"/>
      <c r="AE49" s="159"/>
      <c r="AF49" s="159"/>
      <c r="AG49" s="159"/>
      <c r="AH49" s="159"/>
      <c r="AI49" s="159"/>
      <c r="AJ49" s="126"/>
      <c r="AK49" s="126"/>
      <c r="AL49" s="126"/>
      <c r="AM49" s="126"/>
      <c r="AN49" s="126"/>
      <c r="AO49" s="126"/>
      <c r="AP49" s="126"/>
      <c r="AQ49" s="126"/>
      <c r="AR49" s="78"/>
    </row>
    <row r="50" spans="1:44" s="16" customFormat="1" ht="25.5">
      <c r="A50" s="155">
        <f t="shared" si="0"/>
        <v>44</v>
      </c>
      <c r="B50" s="13" t="s">
        <v>34</v>
      </c>
      <c r="C50" s="14" t="s">
        <v>35</v>
      </c>
      <c r="D50" s="77" t="s">
        <v>90</v>
      </c>
      <c r="E50" s="90" t="s">
        <v>100</v>
      </c>
      <c r="F50" s="45">
        <v>6</v>
      </c>
      <c r="G50" s="128"/>
      <c r="H50" s="128"/>
      <c r="I50" s="148">
        <v>350000</v>
      </c>
      <c r="J50" s="149">
        <v>350000</v>
      </c>
      <c r="K50" s="150"/>
      <c r="L50" s="147"/>
      <c r="M50" s="147"/>
      <c r="N50" s="147"/>
      <c r="O50" s="147"/>
      <c r="P50" s="156"/>
      <c r="Q50" s="147"/>
      <c r="R50" s="180"/>
      <c r="S50" s="181"/>
      <c r="T50" s="178"/>
      <c r="U50" s="178"/>
      <c r="V50" s="181"/>
      <c r="W50" s="181"/>
      <c r="X50" s="180"/>
      <c r="Y50" s="159"/>
      <c r="Z50" s="159"/>
      <c r="AA50" s="159"/>
      <c r="AB50" s="159"/>
      <c r="AC50" s="160"/>
      <c r="AD50" s="160"/>
      <c r="AE50" s="159"/>
      <c r="AF50" s="159"/>
      <c r="AG50" s="159"/>
      <c r="AH50" s="159"/>
      <c r="AI50" s="159"/>
      <c r="AJ50" s="126"/>
      <c r="AK50" s="126"/>
      <c r="AL50" s="126"/>
      <c r="AM50" s="126"/>
      <c r="AN50" s="126"/>
      <c r="AO50" s="126"/>
      <c r="AP50" s="126"/>
      <c r="AQ50" s="126"/>
      <c r="AR50" s="78"/>
    </row>
    <row r="51" spans="1:44" s="16" customFormat="1" ht="25.5">
      <c r="A51" s="155">
        <f t="shared" si="0"/>
        <v>45</v>
      </c>
      <c r="B51" s="13" t="s">
        <v>34</v>
      </c>
      <c r="C51" s="14" t="s">
        <v>35</v>
      </c>
      <c r="D51" s="77" t="s">
        <v>90</v>
      </c>
      <c r="E51" s="77" t="s">
        <v>101</v>
      </c>
      <c r="F51" s="45">
        <v>1</v>
      </c>
      <c r="G51" s="128"/>
      <c r="H51" s="128"/>
      <c r="I51" s="148">
        <v>100000</v>
      </c>
      <c r="J51" s="150"/>
      <c r="K51" s="150"/>
      <c r="L51" s="147"/>
      <c r="M51" s="147"/>
      <c r="N51" s="147"/>
      <c r="O51" s="147"/>
      <c r="P51" s="156"/>
      <c r="Q51" s="147"/>
      <c r="R51" s="180"/>
      <c r="S51" s="181"/>
      <c r="T51" s="178"/>
      <c r="U51" s="178"/>
      <c r="V51" s="181"/>
      <c r="W51" s="181"/>
      <c r="X51" s="177">
        <v>100000</v>
      </c>
      <c r="Y51" s="159"/>
      <c r="Z51" s="159"/>
      <c r="AA51" s="159"/>
      <c r="AB51" s="159"/>
      <c r="AC51" s="160"/>
      <c r="AD51" s="160"/>
      <c r="AE51" s="159"/>
      <c r="AF51" s="159"/>
      <c r="AG51" s="159"/>
      <c r="AH51" s="159"/>
      <c r="AI51" s="159"/>
      <c r="AJ51" s="126"/>
      <c r="AK51" s="126"/>
      <c r="AL51" s="126"/>
      <c r="AM51" s="126"/>
      <c r="AN51" s="126"/>
      <c r="AO51" s="126"/>
      <c r="AP51" s="126"/>
      <c r="AQ51" s="126"/>
      <c r="AR51" s="78"/>
    </row>
    <row r="52" spans="1:44" s="16" customFormat="1" ht="25.5">
      <c r="A52" s="155">
        <f t="shared" si="0"/>
        <v>46</v>
      </c>
      <c r="B52" s="13" t="s">
        <v>34</v>
      </c>
      <c r="C52" s="14" t="s">
        <v>35</v>
      </c>
      <c r="D52" s="77" t="s">
        <v>90</v>
      </c>
      <c r="E52" s="77" t="s">
        <v>101</v>
      </c>
      <c r="F52" s="45">
        <v>3</v>
      </c>
      <c r="G52" s="128"/>
      <c r="H52" s="128"/>
      <c r="I52" s="148">
        <v>100000</v>
      </c>
      <c r="J52" s="150"/>
      <c r="K52" s="150"/>
      <c r="L52" s="147"/>
      <c r="M52" s="147"/>
      <c r="N52" s="147"/>
      <c r="O52" s="147"/>
      <c r="P52" s="156"/>
      <c r="Q52" s="147"/>
      <c r="R52" s="180"/>
      <c r="S52" s="181"/>
      <c r="T52" s="178"/>
      <c r="U52" s="178"/>
      <c r="V52" s="181"/>
      <c r="W52" s="181"/>
      <c r="X52" s="177">
        <v>100000</v>
      </c>
      <c r="Y52" s="159"/>
      <c r="Z52" s="159"/>
      <c r="AA52" s="159"/>
      <c r="AB52" s="159"/>
      <c r="AC52" s="160"/>
      <c r="AD52" s="160"/>
      <c r="AE52" s="159"/>
      <c r="AF52" s="159"/>
      <c r="AG52" s="159"/>
      <c r="AH52" s="159"/>
      <c r="AI52" s="159"/>
      <c r="AJ52" s="126"/>
      <c r="AK52" s="126"/>
      <c r="AL52" s="126"/>
      <c r="AM52" s="126"/>
      <c r="AN52" s="126"/>
      <c r="AO52" s="126"/>
      <c r="AP52" s="126"/>
      <c r="AQ52" s="126"/>
      <c r="AR52" s="78"/>
    </row>
    <row r="53" spans="1:44" s="16" customFormat="1" ht="25.5">
      <c r="A53" s="155">
        <f t="shared" si="0"/>
        <v>47</v>
      </c>
      <c r="B53" s="13" t="s">
        <v>34</v>
      </c>
      <c r="C53" s="14" t="s">
        <v>35</v>
      </c>
      <c r="D53" s="77" t="s">
        <v>90</v>
      </c>
      <c r="E53" s="77" t="s">
        <v>101</v>
      </c>
      <c r="F53" s="45">
        <v>5</v>
      </c>
      <c r="G53" s="128"/>
      <c r="H53" s="128"/>
      <c r="I53" s="148">
        <v>100000</v>
      </c>
      <c r="J53" s="150"/>
      <c r="K53" s="150"/>
      <c r="L53" s="147"/>
      <c r="M53" s="147"/>
      <c r="N53" s="147"/>
      <c r="O53" s="147"/>
      <c r="P53" s="156"/>
      <c r="Q53" s="147"/>
      <c r="R53" s="180"/>
      <c r="S53" s="181"/>
      <c r="T53" s="178"/>
      <c r="U53" s="178"/>
      <c r="V53" s="181"/>
      <c r="W53" s="181"/>
      <c r="X53" s="177">
        <v>100000</v>
      </c>
      <c r="Y53" s="159"/>
      <c r="Z53" s="159"/>
      <c r="AA53" s="159"/>
      <c r="AB53" s="159"/>
      <c r="AC53" s="160"/>
      <c r="AD53" s="160"/>
      <c r="AE53" s="159"/>
      <c r="AF53" s="159"/>
      <c r="AG53" s="159"/>
      <c r="AH53" s="159"/>
      <c r="AI53" s="159"/>
      <c r="AJ53" s="126"/>
      <c r="AK53" s="126"/>
      <c r="AL53" s="126"/>
      <c r="AM53" s="126"/>
      <c r="AN53" s="126"/>
      <c r="AO53" s="126"/>
      <c r="AP53" s="126"/>
      <c r="AQ53" s="126"/>
      <c r="AR53" s="78"/>
    </row>
    <row r="54" spans="1:44" s="16" customFormat="1" ht="25.5">
      <c r="A54" s="155">
        <f t="shared" si="0"/>
        <v>48</v>
      </c>
      <c r="B54" s="13" t="s">
        <v>34</v>
      </c>
      <c r="C54" s="14" t="s">
        <v>35</v>
      </c>
      <c r="D54" s="77" t="s">
        <v>90</v>
      </c>
      <c r="E54" s="77" t="s">
        <v>101</v>
      </c>
      <c r="F54" s="45">
        <v>7</v>
      </c>
      <c r="G54" s="128"/>
      <c r="H54" s="128"/>
      <c r="I54" s="148">
        <v>100000</v>
      </c>
      <c r="J54" s="150"/>
      <c r="K54" s="150"/>
      <c r="L54" s="147"/>
      <c r="M54" s="147"/>
      <c r="N54" s="147"/>
      <c r="O54" s="147"/>
      <c r="P54" s="156"/>
      <c r="Q54" s="147"/>
      <c r="R54" s="180"/>
      <c r="S54" s="181"/>
      <c r="T54" s="178"/>
      <c r="U54" s="178"/>
      <c r="V54" s="181"/>
      <c r="W54" s="181"/>
      <c r="X54" s="177">
        <v>100000</v>
      </c>
      <c r="Y54" s="159"/>
      <c r="Z54" s="159"/>
      <c r="AA54" s="159"/>
      <c r="AB54" s="159"/>
      <c r="AC54" s="160"/>
      <c r="AD54" s="160"/>
      <c r="AE54" s="159"/>
      <c r="AF54" s="159"/>
      <c r="AG54" s="159"/>
      <c r="AH54" s="159"/>
      <c r="AI54" s="159"/>
      <c r="AJ54" s="126"/>
      <c r="AK54" s="126"/>
      <c r="AL54" s="126"/>
      <c r="AM54" s="126"/>
      <c r="AN54" s="126"/>
      <c r="AO54" s="126"/>
      <c r="AP54" s="126"/>
      <c r="AQ54" s="126"/>
      <c r="AR54" s="78"/>
    </row>
    <row r="55" spans="1:44" s="16" customFormat="1" ht="25.5">
      <c r="A55" s="155">
        <f t="shared" si="0"/>
        <v>49</v>
      </c>
      <c r="B55" s="13" t="s">
        <v>34</v>
      </c>
      <c r="C55" s="14" t="s">
        <v>35</v>
      </c>
      <c r="D55" s="77" t="s">
        <v>90</v>
      </c>
      <c r="E55" s="77" t="s">
        <v>101</v>
      </c>
      <c r="F55" s="42">
        <v>9</v>
      </c>
      <c r="G55" s="128"/>
      <c r="H55" s="128"/>
      <c r="I55" s="148">
        <v>100000</v>
      </c>
      <c r="J55" s="150"/>
      <c r="K55" s="150"/>
      <c r="L55" s="147"/>
      <c r="M55" s="147"/>
      <c r="N55" s="147"/>
      <c r="O55" s="147"/>
      <c r="P55" s="156"/>
      <c r="Q55" s="147"/>
      <c r="R55" s="180"/>
      <c r="S55" s="181"/>
      <c r="T55" s="178"/>
      <c r="U55" s="178"/>
      <c r="V55" s="181"/>
      <c r="W55" s="181"/>
      <c r="X55" s="177">
        <v>100000</v>
      </c>
      <c r="Y55" s="159"/>
      <c r="Z55" s="159"/>
      <c r="AA55" s="159"/>
      <c r="AB55" s="159"/>
      <c r="AC55" s="160"/>
      <c r="AD55" s="160"/>
      <c r="AE55" s="159"/>
      <c r="AF55" s="159"/>
      <c r="AG55" s="159"/>
      <c r="AH55" s="159"/>
      <c r="AI55" s="159"/>
      <c r="AJ55" s="126"/>
      <c r="AK55" s="126"/>
      <c r="AL55" s="126"/>
      <c r="AM55" s="126"/>
      <c r="AN55" s="126"/>
      <c r="AO55" s="126"/>
      <c r="AP55" s="126"/>
      <c r="AQ55" s="126"/>
      <c r="AR55" s="78"/>
    </row>
    <row r="56" spans="1:44" s="16" customFormat="1" ht="25.5">
      <c r="A56" s="155">
        <f t="shared" si="0"/>
        <v>50</v>
      </c>
      <c r="B56" s="13" t="s">
        <v>34</v>
      </c>
      <c r="C56" s="14" t="s">
        <v>35</v>
      </c>
      <c r="D56" s="77" t="s">
        <v>90</v>
      </c>
      <c r="E56" s="77" t="s">
        <v>101</v>
      </c>
      <c r="F56" s="42">
        <v>11</v>
      </c>
      <c r="G56" s="128"/>
      <c r="H56" s="128"/>
      <c r="I56" s="148">
        <v>100000</v>
      </c>
      <c r="J56" s="150"/>
      <c r="K56" s="150"/>
      <c r="L56" s="147"/>
      <c r="M56" s="147"/>
      <c r="N56" s="147"/>
      <c r="O56" s="147"/>
      <c r="P56" s="156"/>
      <c r="Q56" s="147"/>
      <c r="R56" s="180"/>
      <c r="S56" s="181"/>
      <c r="T56" s="178"/>
      <c r="U56" s="178"/>
      <c r="V56" s="181"/>
      <c r="W56" s="181"/>
      <c r="X56" s="177">
        <v>100000</v>
      </c>
      <c r="Y56" s="159"/>
      <c r="Z56" s="159"/>
      <c r="AA56" s="159"/>
      <c r="AB56" s="159"/>
      <c r="AC56" s="160"/>
      <c r="AD56" s="160"/>
      <c r="AE56" s="159"/>
      <c r="AF56" s="159"/>
      <c r="AG56" s="159"/>
      <c r="AH56" s="159"/>
      <c r="AI56" s="159"/>
      <c r="AJ56" s="126"/>
      <c r="AK56" s="126"/>
      <c r="AL56" s="126"/>
      <c r="AM56" s="126"/>
      <c r="AN56" s="126"/>
      <c r="AO56" s="126"/>
      <c r="AP56" s="126"/>
      <c r="AQ56" s="126"/>
      <c r="AR56" s="78"/>
    </row>
    <row r="57" spans="1:44" s="16" customFormat="1" ht="15.75">
      <c r="A57" s="155">
        <f t="shared" si="0"/>
        <v>51</v>
      </c>
      <c r="B57" s="13" t="s">
        <v>34</v>
      </c>
      <c r="C57" s="14" t="s">
        <v>35</v>
      </c>
      <c r="D57" s="54" t="s">
        <v>37</v>
      </c>
      <c r="E57" s="55" t="s">
        <v>103</v>
      </c>
      <c r="F57" s="56">
        <v>21</v>
      </c>
      <c r="G57" s="57"/>
      <c r="H57" s="57"/>
      <c r="I57" s="61">
        <v>5218947</v>
      </c>
      <c r="J57" s="151"/>
      <c r="K57" s="138"/>
      <c r="L57" s="138"/>
      <c r="M57" s="138"/>
      <c r="N57" s="138"/>
      <c r="O57" s="138"/>
      <c r="P57" s="70">
        <v>3</v>
      </c>
      <c r="Q57" s="168">
        <v>5218947</v>
      </c>
      <c r="R57" s="182"/>
      <c r="S57" s="183"/>
      <c r="T57" s="182"/>
      <c r="U57" s="182"/>
      <c r="V57" s="182"/>
      <c r="W57" s="182"/>
      <c r="X57" s="182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4"/>
      <c r="AK57" s="4"/>
      <c r="AL57" s="4"/>
      <c r="AM57" s="4"/>
      <c r="AN57" s="4"/>
      <c r="AO57" s="4"/>
      <c r="AP57" s="4"/>
      <c r="AQ57" s="4"/>
      <c r="AR57" s="130"/>
    </row>
    <row r="58" spans="1:44" s="16" customFormat="1" ht="15.75">
      <c r="A58" s="155">
        <f t="shared" si="0"/>
        <v>52</v>
      </c>
      <c r="B58" s="13" t="s">
        <v>34</v>
      </c>
      <c r="C58" s="14" t="s">
        <v>35</v>
      </c>
      <c r="D58" s="54" t="s">
        <v>37</v>
      </c>
      <c r="E58" s="55" t="s">
        <v>103</v>
      </c>
      <c r="F58" s="56">
        <v>25</v>
      </c>
      <c r="G58" s="57"/>
      <c r="H58" s="57"/>
      <c r="I58" s="61">
        <v>5218947</v>
      </c>
      <c r="J58" s="151"/>
      <c r="K58" s="138"/>
      <c r="L58" s="138"/>
      <c r="M58" s="138"/>
      <c r="N58" s="138"/>
      <c r="O58" s="138"/>
      <c r="P58" s="70">
        <v>3</v>
      </c>
      <c r="Q58" s="168">
        <v>5218947</v>
      </c>
      <c r="R58" s="182"/>
      <c r="S58" s="183"/>
      <c r="T58" s="182"/>
      <c r="U58" s="182"/>
      <c r="V58" s="182"/>
      <c r="W58" s="182"/>
      <c r="X58" s="182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4"/>
      <c r="AK58" s="4"/>
      <c r="AL58" s="4"/>
      <c r="AM58" s="4"/>
      <c r="AN58" s="4"/>
      <c r="AO58" s="4"/>
      <c r="AP58" s="4"/>
      <c r="AQ58" s="4"/>
      <c r="AR58" s="130"/>
    </row>
    <row r="59" spans="1:44" s="16" customFormat="1" ht="15.75">
      <c r="A59" s="155">
        <f t="shared" si="0"/>
        <v>53</v>
      </c>
      <c r="B59" s="13" t="s">
        <v>34</v>
      </c>
      <c r="C59" s="14" t="s">
        <v>35</v>
      </c>
      <c r="D59" s="76" t="s">
        <v>36</v>
      </c>
      <c r="E59" s="55" t="s">
        <v>87</v>
      </c>
      <c r="F59" s="56">
        <v>166</v>
      </c>
      <c r="G59" s="57"/>
      <c r="H59" s="57"/>
      <c r="I59" s="61">
        <v>5218947</v>
      </c>
      <c r="J59" s="151"/>
      <c r="K59" s="138"/>
      <c r="L59" s="138"/>
      <c r="M59" s="138"/>
      <c r="N59" s="138"/>
      <c r="O59" s="138"/>
      <c r="P59" s="70">
        <v>3</v>
      </c>
      <c r="Q59" s="168">
        <v>5218947</v>
      </c>
      <c r="R59" s="182"/>
      <c r="S59" s="183"/>
      <c r="T59" s="182"/>
      <c r="U59" s="182"/>
      <c r="V59" s="182"/>
      <c r="W59" s="182"/>
      <c r="X59" s="182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4"/>
      <c r="AK59" s="4"/>
      <c r="AL59" s="4"/>
      <c r="AM59" s="4"/>
      <c r="AN59" s="4"/>
      <c r="AO59" s="4"/>
      <c r="AP59" s="4"/>
      <c r="AQ59" s="4"/>
      <c r="AR59" s="130"/>
    </row>
    <row r="60" spans="1:44" s="16" customFormat="1" ht="15.75">
      <c r="A60" s="155">
        <f t="shared" si="0"/>
        <v>54</v>
      </c>
      <c r="B60" s="13" t="s">
        <v>34</v>
      </c>
      <c r="C60" s="14" t="s">
        <v>35</v>
      </c>
      <c r="D60" s="54" t="s">
        <v>37</v>
      </c>
      <c r="E60" s="55" t="s">
        <v>38</v>
      </c>
      <c r="F60" s="56">
        <v>19</v>
      </c>
      <c r="G60" s="57"/>
      <c r="H60" s="57"/>
      <c r="I60" s="131">
        <v>1817253</v>
      </c>
      <c r="J60" s="151"/>
      <c r="K60" s="138"/>
      <c r="L60" s="138"/>
      <c r="M60" s="138"/>
      <c r="N60" s="138"/>
      <c r="O60" s="138"/>
      <c r="P60" s="71">
        <v>1</v>
      </c>
      <c r="Q60" s="170">
        <v>1817253</v>
      </c>
      <c r="R60" s="182"/>
      <c r="S60" s="183"/>
      <c r="T60" s="182"/>
      <c r="U60" s="182"/>
      <c r="V60" s="182"/>
      <c r="W60" s="182"/>
      <c r="X60" s="182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59"/>
      <c r="AJ60" s="120"/>
      <c r="AK60" s="120"/>
      <c r="AL60" s="120"/>
      <c r="AM60" s="120"/>
      <c r="AN60" s="120"/>
      <c r="AO60" s="120"/>
      <c r="AP60" s="120"/>
      <c r="AQ60" s="120"/>
      <c r="AR60" s="52"/>
    </row>
    <row r="61" spans="1:44" s="16" customFormat="1" ht="15.6" customHeight="1">
      <c r="A61" s="155">
        <f t="shared" si="0"/>
        <v>55</v>
      </c>
      <c r="B61" s="13" t="s">
        <v>34</v>
      </c>
      <c r="C61" s="14" t="s">
        <v>35</v>
      </c>
      <c r="D61" s="90" t="s">
        <v>37</v>
      </c>
      <c r="E61" s="77" t="s">
        <v>38</v>
      </c>
      <c r="F61" s="45">
        <v>30</v>
      </c>
      <c r="G61" s="118"/>
      <c r="H61" s="118"/>
      <c r="I61" s="123">
        <v>5218947</v>
      </c>
      <c r="J61" s="145"/>
      <c r="K61" s="147"/>
      <c r="L61" s="147"/>
      <c r="M61" s="147"/>
      <c r="N61" s="147"/>
      <c r="O61" s="147"/>
      <c r="P61" s="156">
        <v>3</v>
      </c>
      <c r="Q61" s="171">
        <v>5218947</v>
      </c>
      <c r="R61" s="176"/>
      <c r="S61" s="184"/>
      <c r="T61" s="178"/>
      <c r="U61" s="178"/>
      <c r="V61" s="176"/>
      <c r="W61" s="176"/>
      <c r="X61" s="176"/>
      <c r="Y61" s="159"/>
      <c r="Z61" s="159"/>
      <c r="AA61" s="159"/>
      <c r="AB61" s="159"/>
      <c r="AC61" s="146"/>
      <c r="AD61" s="146"/>
      <c r="AE61" s="159"/>
      <c r="AF61" s="159"/>
      <c r="AG61" s="159"/>
      <c r="AH61" s="159"/>
      <c r="AI61" s="159"/>
      <c r="AJ61" s="120"/>
      <c r="AK61" s="120"/>
      <c r="AL61" s="120"/>
      <c r="AM61" s="120"/>
      <c r="AN61" s="120"/>
      <c r="AO61" s="120"/>
      <c r="AP61" s="120"/>
      <c r="AQ61" s="120"/>
      <c r="AR61" s="51"/>
    </row>
    <row r="62" spans="1:44" s="16" customFormat="1" ht="15.6" customHeight="1">
      <c r="A62" s="155">
        <f t="shared" si="0"/>
        <v>56</v>
      </c>
      <c r="B62" s="13" t="s">
        <v>34</v>
      </c>
      <c r="C62" s="14" t="s">
        <v>35</v>
      </c>
      <c r="D62" s="67" t="s">
        <v>37</v>
      </c>
      <c r="E62" s="46" t="s">
        <v>82</v>
      </c>
      <c r="F62" s="45">
        <v>13</v>
      </c>
      <c r="G62" s="118"/>
      <c r="H62" s="118"/>
      <c r="I62" s="123">
        <v>5218947</v>
      </c>
      <c r="J62" s="145"/>
      <c r="K62" s="147"/>
      <c r="L62" s="147"/>
      <c r="M62" s="147"/>
      <c r="N62" s="147"/>
      <c r="O62" s="147"/>
      <c r="P62" s="156">
        <v>3</v>
      </c>
      <c r="Q62" s="171">
        <v>5218947</v>
      </c>
      <c r="R62" s="176"/>
      <c r="S62" s="184"/>
      <c r="T62" s="178"/>
      <c r="U62" s="178"/>
      <c r="V62" s="176"/>
      <c r="W62" s="176"/>
      <c r="X62" s="176"/>
      <c r="Y62" s="159"/>
      <c r="Z62" s="159"/>
      <c r="AA62" s="159"/>
      <c r="AB62" s="159"/>
      <c r="AC62" s="146"/>
      <c r="AD62" s="146"/>
      <c r="AE62" s="159"/>
      <c r="AF62" s="159"/>
      <c r="AG62" s="159"/>
      <c r="AH62" s="159"/>
      <c r="AI62" s="159"/>
      <c r="AJ62" s="120"/>
      <c r="AK62" s="120"/>
      <c r="AL62" s="120"/>
      <c r="AM62" s="120"/>
      <c r="AN62" s="120"/>
      <c r="AO62" s="120"/>
      <c r="AP62" s="120"/>
      <c r="AQ62" s="120"/>
      <c r="AR62" s="51"/>
    </row>
    <row r="63" spans="1:44" s="16" customFormat="1" ht="15.6" customHeight="1">
      <c r="A63" s="155">
        <f t="shared" si="0"/>
        <v>57</v>
      </c>
      <c r="B63" s="13" t="s">
        <v>34</v>
      </c>
      <c r="C63" s="14" t="s">
        <v>35</v>
      </c>
      <c r="D63" s="76" t="s">
        <v>36</v>
      </c>
      <c r="E63" s="77" t="s">
        <v>81</v>
      </c>
      <c r="F63" s="45">
        <v>108</v>
      </c>
      <c r="G63" s="118"/>
      <c r="H63" s="118"/>
      <c r="I63" s="123">
        <v>4106485</v>
      </c>
      <c r="J63" s="145"/>
      <c r="K63" s="147"/>
      <c r="L63" s="147"/>
      <c r="M63" s="147"/>
      <c r="N63" s="147"/>
      <c r="O63" s="147"/>
      <c r="P63" s="156">
        <v>2</v>
      </c>
      <c r="Q63" s="171">
        <v>4106485</v>
      </c>
      <c r="R63" s="176"/>
      <c r="S63" s="184"/>
      <c r="T63" s="178"/>
      <c r="U63" s="178"/>
      <c r="V63" s="176"/>
      <c r="W63" s="176"/>
      <c r="X63" s="176"/>
      <c r="Y63" s="159"/>
      <c r="Z63" s="159"/>
      <c r="AA63" s="159"/>
      <c r="AB63" s="159"/>
      <c r="AC63" s="146"/>
      <c r="AD63" s="146"/>
      <c r="AE63" s="159"/>
      <c r="AF63" s="159"/>
      <c r="AG63" s="159"/>
      <c r="AH63" s="159"/>
      <c r="AI63" s="159"/>
      <c r="AJ63" s="120"/>
      <c r="AK63" s="120"/>
      <c r="AL63" s="120"/>
      <c r="AM63" s="120"/>
      <c r="AN63" s="120"/>
      <c r="AO63" s="120"/>
      <c r="AP63" s="120"/>
      <c r="AQ63" s="120"/>
      <c r="AR63" s="51"/>
    </row>
    <row r="64" spans="1:44" s="16" customFormat="1" ht="15.6" customHeight="1">
      <c r="A64" s="155">
        <f t="shared" si="0"/>
        <v>58</v>
      </c>
      <c r="B64" s="13" t="s">
        <v>34</v>
      </c>
      <c r="C64" s="14" t="s">
        <v>35</v>
      </c>
      <c r="D64" s="76" t="s">
        <v>36</v>
      </c>
      <c r="E64" s="77" t="s">
        <v>81</v>
      </c>
      <c r="F64" s="45">
        <v>94</v>
      </c>
      <c r="G64" s="118"/>
      <c r="H64" s="118"/>
      <c r="I64" s="123">
        <v>4106485</v>
      </c>
      <c r="J64" s="145"/>
      <c r="K64" s="147"/>
      <c r="L64" s="147"/>
      <c r="M64" s="147"/>
      <c r="N64" s="147"/>
      <c r="O64" s="147"/>
      <c r="P64" s="156">
        <v>2</v>
      </c>
      <c r="Q64" s="171">
        <v>4106485</v>
      </c>
      <c r="R64" s="176"/>
      <c r="S64" s="184"/>
      <c r="T64" s="178"/>
      <c r="U64" s="178"/>
      <c r="V64" s="176"/>
      <c r="W64" s="176"/>
      <c r="X64" s="176"/>
      <c r="Y64" s="159"/>
      <c r="Z64" s="159"/>
      <c r="AA64" s="159"/>
      <c r="AB64" s="159"/>
      <c r="AC64" s="146"/>
      <c r="AD64" s="146"/>
      <c r="AE64" s="159"/>
      <c r="AF64" s="159"/>
      <c r="AG64" s="159"/>
      <c r="AH64" s="159"/>
      <c r="AI64" s="159"/>
      <c r="AJ64" s="120"/>
      <c r="AK64" s="120"/>
      <c r="AL64" s="120"/>
      <c r="AM64" s="120"/>
      <c r="AN64" s="120"/>
      <c r="AO64" s="120"/>
      <c r="AP64" s="120"/>
      <c r="AQ64" s="120"/>
      <c r="AR64" s="50"/>
    </row>
    <row r="65" spans="1:44" s="16" customFormat="1" ht="15.6" customHeight="1">
      <c r="A65" s="155">
        <f t="shared" si="0"/>
        <v>59</v>
      </c>
      <c r="B65" s="13" t="s">
        <v>34</v>
      </c>
      <c r="C65" s="14" t="s">
        <v>35</v>
      </c>
      <c r="D65" s="76" t="s">
        <v>36</v>
      </c>
      <c r="E65" s="77" t="s">
        <v>81</v>
      </c>
      <c r="F65" s="45">
        <v>110</v>
      </c>
      <c r="G65" s="118"/>
      <c r="H65" s="118"/>
      <c r="I65" s="123">
        <v>5218947</v>
      </c>
      <c r="J65" s="145"/>
      <c r="K65" s="147"/>
      <c r="L65" s="147"/>
      <c r="M65" s="147"/>
      <c r="N65" s="147"/>
      <c r="O65" s="147"/>
      <c r="P65" s="156">
        <v>3</v>
      </c>
      <c r="Q65" s="171">
        <v>5218947</v>
      </c>
      <c r="R65" s="176"/>
      <c r="S65" s="184"/>
      <c r="T65" s="178"/>
      <c r="U65" s="178"/>
      <c r="V65" s="176"/>
      <c r="W65" s="176"/>
      <c r="X65" s="176"/>
      <c r="Y65" s="159"/>
      <c r="Z65" s="159"/>
      <c r="AA65" s="159"/>
      <c r="AB65" s="159"/>
      <c r="AC65" s="146"/>
      <c r="AD65" s="146"/>
      <c r="AE65" s="159"/>
      <c r="AF65" s="159"/>
      <c r="AG65" s="159"/>
      <c r="AH65" s="159"/>
      <c r="AI65" s="159"/>
      <c r="AJ65" s="120"/>
      <c r="AK65" s="120"/>
      <c r="AL65" s="120"/>
      <c r="AM65" s="120"/>
      <c r="AN65" s="120"/>
      <c r="AO65" s="120"/>
      <c r="AP65" s="120"/>
      <c r="AQ65" s="120"/>
      <c r="AR65" s="50"/>
    </row>
    <row r="66" spans="1:44" s="16" customFormat="1" ht="15.6" customHeight="1">
      <c r="A66" s="155">
        <f t="shared" si="0"/>
        <v>60</v>
      </c>
      <c r="B66" s="13" t="s">
        <v>34</v>
      </c>
      <c r="C66" s="14" t="s">
        <v>35</v>
      </c>
      <c r="D66" s="76" t="s">
        <v>36</v>
      </c>
      <c r="E66" s="77" t="s">
        <v>81</v>
      </c>
      <c r="F66" s="45">
        <v>116</v>
      </c>
      <c r="G66" s="118"/>
      <c r="H66" s="118"/>
      <c r="I66" s="123">
        <v>5218947</v>
      </c>
      <c r="J66" s="145"/>
      <c r="K66" s="147"/>
      <c r="L66" s="147"/>
      <c r="M66" s="147"/>
      <c r="N66" s="147"/>
      <c r="O66" s="147"/>
      <c r="P66" s="156">
        <v>3</v>
      </c>
      <c r="Q66" s="171">
        <v>5218947</v>
      </c>
      <c r="R66" s="176"/>
      <c r="S66" s="184"/>
      <c r="T66" s="178"/>
      <c r="U66" s="178"/>
      <c r="V66" s="176"/>
      <c r="W66" s="176"/>
      <c r="X66" s="185"/>
      <c r="Y66" s="159"/>
      <c r="Z66" s="159"/>
      <c r="AA66" s="159"/>
      <c r="AB66" s="159"/>
      <c r="AC66" s="172"/>
      <c r="AD66" s="172"/>
      <c r="AE66" s="159"/>
      <c r="AF66" s="159"/>
      <c r="AG66" s="159"/>
      <c r="AH66" s="159"/>
      <c r="AI66" s="159"/>
      <c r="AJ66" s="120"/>
      <c r="AK66" s="120"/>
      <c r="AL66" s="120"/>
      <c r="AM66" s="120"/>
      <c r="AN66" s="120"/>
      <c r="AO66" s="120"/>
      <c r="AP66" s="120"/>
      <c r="AQ66" s="120"/>
      <c r="AR66" s="50"/>
    </row>
    <row r="67" spans="1:44" s="16" customFormat="1" ht="15.75">
      <c r="A67" s="155">
        <f t="shared" si="0"/>
        <v>61</v>
      </c>
      <c r="B67" s="105" t="s">
        <v>34</v>
      </c>
      <c r="C67" s="105" t="s">
        <v>35</v>
      </c>
      <c r="D67" s="105" t="s">
        <v>37</v>
      </c>
      <c r="E67" s="132" t="s">
        <v>104</v>
      </c>
      <c r="F67" s="106" t="s">
        <v>105</v>
      </c>
      <c r="G67" s="105"/>
      <c r="H67" s="105"/>
      <c r="I67" s="61">
        <v>2902688</v>
      </c>
      <c r="J67" s="151"/>
      <c r="K67" s="138"/>
      <c r="L67" s="138"/>
      <c r="M67" s="138"/>
      <c r="N67" s="138"/>
      <c r="O67" s="138"/>
      <c r="P67" s="70"/>
      <c r="Q67" s="168"/>
      <c r="R67" s="138"/>
      <c r="S67" s="169"/>
      <c r="T67" s="138"/>
      <c r="U67" s="138"/>
      <c r="V67" s="138">
        <v>1069</v>
      </c>
      <c r="W67" s="173">
        <v>2902688</v>
      </c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4"/>
      <c r="AK67" s="4"/>
      <c r="AL67" s="4"/>
      <c r="AM67" s="4"/>
      <c r="AN67" s="4"/>
      <c r="AO67" s="4"/>
      <c r="AP67" s="4"/>
      <c r="AQ67" s="4"/>
      <c r="AR67" s="50"/>
    </row>
    <row r="68" spans="1:44" s="16" customFormat="1" ht="15.75">
      <c r="A68" s="155">
        <f t="shared" si="0"/>
        <v>62</v>
      </c>
      <c r="B68" s="57" t="s">
        <v>34</v>
      </c>
      <c r="C68" s="57" t="s">
        <v>35</v>
      </c>
      <c r="D68" s="57" t="s">
        <v>37</v>
      </c>
      <c r="E68" s="117" t="s">
        <v>107</v>
      </c>
      <c r="F68" s="75">
        <v>4</v>
      </c>
      <c r="G68" s="57"/>
      <c r="H68" s="57"/>
      <c r="I68" s="61">
        <v>5805376</v>
      </c>
      <c r="J68" s="151"/>
      <c r="K68" s="138"/>
      <c r="L68" s="138"/>
      <c r="M68" s="138"/>
      <c r="N68" s="138"/>
      <c r="O68" s="138"/>
      <c r="P68" s="70"/>
      <c r="Q68" s="173"/>
      <c r="R68" s="138"/>
      <c r="S68" s="168"/>
      <c r="T68" s="138"/>
      <c r="U68" s="138"/>
      <c r="V68" s="138">
        <v>1457</v>
      </c>
      <c r="W68" s="173">
        <v>5805376</v>
      </c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4"/>
      <c r="AK68" s="4"/>
      <c r="AL68" s="4"/>
      <c r="AM68" s="4"/>
      <c r="AN68" s="4"/>
      <c r="AO68" s="4"/>
      <c r="AP68" s="4"/>
      <c r="AQ68" s="4"/>
      <c r="AR68" s="50"/>
    </row>
    <row r="69" spans="1:44" s="16" customFormat="1" ht="15.75">
      <c r="A69" s="155">
        <f t="shared" si="0"/>
        <v>63</v>
      </c>
      <c r="B69" s="57" t="s">
        <v>34</v>
      </c>
      <c r="C69" s="57" t="s">
        <v>35</v>
      </c>
      <c r="D69" s="57" t="s">
        <v>106</v>
      </c>
      <c r="E69" s="117" t="s">
        <v>87</v>
      </c>
      <c r="F69" s="106" t="s">
        <v>108</v>
      </c>
      <c r="G69" s="57"/>
      <c r="H69" s="57"/>
      <c r="I69" s="62">
        <v>748007</v>
      </c>
      <c r="J69" s="151">
        <v>748007</v>
      </c>
      <c r="K69" s="138"/>
      <c r="L69" s="174"/>
      <c r="M69" s="174"/>
      <c r="N69" s="138"/>
      <c r="O69" s="138"/>
      <c r="P69" s="70"/>
      <c r="Q69" s="173"/>
      <c r="R69" s="138"/>
      <c r="S69" s="16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4"/>
      <c r="AK69" s="4"/>
      <c r="AL69" s="4"/>
      <c r="AM69" s="4"/>
      <c r="AN69" s="4"/>
      <c r="AO69" s="4"/>
      <c r="AP69" s="4"/>
      <c r="AQ69" s="4"/>
      <c r="AR69" s="50"/>
    </row>
    <row r="70" spans="1:44" s="16" customFormat="1" ht="15.75">
      <c r="A70" s="155">
        <f t="shared" si="0"/>
        <v>64</v>
      </c>
      <c r="B70" s="105" t="s">
        <v>34</v>
      </c>
      <c r="C70" s="105" t="s">
        <v>35</v>
      </c>
      <c r="D70" s="105" t="s">
        <v>106</v>
      </c>
      <c r="E70" s="117" t="s">
        <v>87</v>
      </c>
      <c r="F70" s="106" t="s">
        <v>109</v>
      </c>
      <c r="G70" s="57"/>
      <c r="H70" s="57"/>
      <c r="I70" s="62">
        <v>698781</v>
      </c>
      <c r="J70" s="151">
        <v>698781</v>
      </c>
      <c r="K70" s="138"/>
      <c r="L70" s="174"/>
      <c r="M70" s="174"/>
      <c r="N70" s="138"/>
      <c r="O70" s="138"/>
      <c r="P70" s="70"/>
      <c r="Q70" s="173"/>
      <c r="R70" s="138"/>
      <c r="S70" s="16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4"/>
      <c r="AK70" s="4"/>
      <c r="AL70" s="4"/>
      <c r="AM70" s="4"/>
      <c r="AN70" s="4"/>
      <c r="AO70" s="4"/>
      <c r="AP70" s="4"/>
      <c r="AQ70" s="4"/>
      <c r="AR70" s="50"/>
    </row>
    <row r="71" spans="1:44" s="16" customFormat="1" ht="15.75">
      <c r="A71" s="155">
        <f t="shared" si="0"/>
        <v>65</v>
      </c>
      <c r="B71" s="105" t="s">
        <v>34</v>
      </c>
      <c r="C71" s="105" t="s">
        <v>35</v>
      </c>
      <c r="D71" s="105" t="s">
        <v>106</v>
      </c>
      <c r="E71" s="117" t="s">
        <v>87</v>
      </c>
      <c r="F71" s="106" t="s">
        <v>110</v>
      </c>
      <c r="G71" s="57"/>
      <c r="H71" s="57"/>
      <c r="I71" s="62">
        <v>782438</v>
      </c>
      <c r="J71" s="151">
        <v>782438</v>
      </c>
      <c r="K71" s="138"/>
      <c r="L71" s="174"/>
      <c r="M71" s="174"/>
      <c r="N71" s="138"/>
      <c r="O71" s="138"/>
      <c r="P71" s="70"/>
      <c r="Q71" s="173"/>
      <c r="R71" s="138"/>
      <c r="S71" s="16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4"/>
      <c r="AK71" s="4"/>
      <c r="AL71" s="4"/>
      <c r="AM71" s="4"/>
      <c r="AN71" s="4"/>
      <c r="AO71" s="4"/>
      <c r="AP71" s="4"/>
      <c r="AQ71" s="4"/>
      <c r="AR71" s="50"/>
    </row>
    <row r="72" spans="1:44" s="16" customFormat="1" ht="15.75">
      <c r="A72" s="155">
        <f t="shared" si="0"/>
        <v>66</v>
      </c>
      <c r="B72" s="105" t="s">
        <v>34</v>
      </c>
      <c r="C72" s="105" t="s">
        <v>35</v>
      </c>
      <c r="D72" s="105" t="s">
        <v>106</v>
      </c>
      <c r="E72" s="117" t="s">
        <v>87</v>
      </c>
      <c r="F72" s="106" t="s">
        <v>111</v>
      </c>
      <c r="G72" s="57"/>
      <c r="H72" s="57"/>
      <c r="I72" s="62">
        <v>774380</v>
      </c>
      <c r="J72" s="151">
        <v>774380</v>
      </c>
      <c r="K72" s="138"/>
      <c r="L72" s="174"/>
      <c r="M72" s="174"/>
      <c r="N72" s="138"/>
      <c r="O72" s="138"/>
      <c r="P72" s="70"/>
      <c r="Q72" s="173"/>
      <c r="R72" s="138"/>
      <c r="S72" s="16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4"/>
      <c r="AK72" s="4"/>
      <c r="AL72" s="4"/>
      <c r="AM72" s="4"/>
      <c r="AN72" s="4"/>
      <c r="AO72" s="4"/>
      <c r="AP72" s="4"/>
      <c r="AQ72" s="4"/>
      <c r="AR72" s="50"/>
    </row>
    <row r="73" spans="1:44" s="16" customFormat="1" ht="15.75">
      <c r="A73" s="155">
        <f t="shared" si="0"/>
        <v>67</v>
      </c>
      <c r="B73" s="105" t="s">
        <v>34</v>
      </c>
      <c r="C73" s="105" t="s">
        <v>35</v>
      </c>
      <c r="D73" s="105" t="s">
        <v>106</v>
      </c>
      <c r="E73" s="117" t="s">
        <v>87</v>
      </c>
      <c r="F73" s="106" t="s">
        <v>112</v>
      </c>
      <c r="G73" s="57"/>
      <c r="H73" s="57"/>
      <c r="I73" s="62">
        <v>658661</v>
      </c>
      <c r="J73" s="151">
        <v>658661</v>
      </c>
      <c r="K73" s="138"/>
      <c r="L73" s="174"/>
      <c r="M73" s="174"/>
      <c r="N73" s="138"/>
      <c r="O73" s="138"/>
      <c r="P73" s="70"/>
      <c r="Q73" s="173"/>
      <c r="R73" s="138"/>
      <c r="S73" s="16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4"/>
      <c r="AK73" s="4"/>
      <c r="AL73" s="4"/>
      <c r="AM73" s="4"/>
      <c r="AN73" s="4"/>
      <c r="AO73" s="4"/>
      <c r="AP73" s="4"/>
      <c r="AQ73" s="4"/>
      <c r="AR73" s="50"/>
    </row>
    <row r="74" spans="1:44" s="16" customFormat="1" ht="15.75">
      <c r="A74" s="155">
        <f t="shared" ref="A74:A85" si="1">A73+1</f>
        <v>68</v>
      </c>
      <c r="B74" s="57" t="s">
        <v>34</v>
      </c>
      <c r="C74" s="57" t="s">
        <v>35</v>
      </c>
      <c r="D74" s="57" t="s">
        <v>106</v>
      </c>
      <c r="E74" s="117" t="s">
        <v>87</v>
      </c>
      <c r="F74" s="106" t="s">
        <v>113</v>
      </c>
      <c r="G74" s="57"/>
      <c r="H74" s="57"/>
      <c r="I74" s="62">
        <v>670519</v>
      </c>
      <c r="J74" s="151">
        <v>670519</v>
      </c>
      <c r="K74" s="138"/>
      <c r="L74" s="174"/>
      <c r="M74" s="174"/>
      <c r="N74" s="138"/>
      <c r="O74" s="138"/>
      <c r="P74" s="70"/>
      <c r="Q74" s="173"/>
      <c r="R74" s="138"/>
      <c r="S74" s="169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4"/>
      <c r="AK74" s="4"/>
      <c r="AL74" s="4"/>
      <c r="AM74" s="4"/>
      <c r="AN74" s="4"/>
      <c r="AO74" s="4"/>
      <c r="AP74" s="4"/>
      <c r="AQ74" s="4"/>
      <c r="AR74" s="50"/>
    </row>
    <row r="75" spans="1:44" s="16" customFormat="1" ht="22.5">
      <c r="A75" s="155">
        <f t="shared" si="1"/>
        <v>69</v>
      </c>
      <c r="B75" s="57" t="s">
        <v>34</v>
      </c>
      <c r="C75" s="57" t="s">
        <v>35</v>
      </c>
      <c r="D75" s="57" t="s">
        <v>37</v>
      </c>
      <c r="E75" s="133" t="s">
        <v>123</v>
      </c>
      <c r="F75" s="106" t="s">
        <v>114</v>
      </c>
      <c r="G75" s="57"/>
      <c r="H75" s="57"/>
      <c r="I75" s="62">
        <v>688665</v>
      </c>
      <c r="J75" s="151">
        <v>688665</v>
      </c>
      <c r="K75" s="138"/>
      <c r="L75" s="174"/>
      <c r="M75" s="174"/>
      <c r="N75" s="138"/>
      <c r="O75" s="138"/>
      <c r="P75" s="70"/>
      <c r="Q75" s="173"/>
      <c r="R75" s="138"/>
      <c r="S75" s="169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4"/>
      <c r="AK75" s="4"/>
      <c r="AL75" s="4"/>
      <c r="AM75" s="4"/>
      <c r="AN75" s="4"/>
      <c r="AO75" s="4"/>
      <c r="AP75" s="4"/>
      <c r="AQ75" s="4"/>
      <c r="AR75" s="50"/>
    </row>
    <row r="76" spans="1:44" s="16" customFormat="1" ht="25.5">
      <c r="A76" s="155">
        <f t="shared" si="1"/>
        <v>70</v>
      </c>
      <c r="B76" s="57" t="s">
        <v>34</v>
      </c>
      <c r="C76" s="57" t="s">
        <v>35</v>
      </c>
      <c r="D76" s="57" t="s">
        <v>37</v>
      </c>
      <c r="E76" s="116" t="s">
        <v>122</v>
      </c>
      <c r="F76" s="106" t="s">
        <v>115</v>
      </c>
      <c r="G76" s="57"/>
      <c r="H76" s="57"/>
      <c r="I76" s="62">
        <v>669583</v>
      </c>
      <c r="J76" s="151">
        <v>669583</v>
      </c>
      <c r="K76" s="138"/>
      <c r="L76" s="174"/>
      <c r="M76" s="174"/>
      <c r="N76" s="138"/>
      <c r="O76" s="138"/>
      <c r="P76" s="70"/>
      <c r="Q76" s="173"/>
      <c r="R76" s="138"/>
      <c r="S76" s="169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4"/>
      <c r="AK76" s="4"/>
      <c r="AL76" s="4"/>
      <c r="AM76" s="4"/>
      <c r="AN76" s="4"/>
      <c r="AO76" s="4"/>
      <c r="AP76" s="4"/>
      <c r="AQ76" s="4"/>
      <c r="AR76" s="50"/>
    </row>
    <row r="77" spans="1:44" s="16" customFormat="1" ht="21">
      <c r="A77" s="155">
        <f t="shared" si="1"/>
        <v>71</v>
      </c>
      <c r="B77" s="57" t="s">
        <v>34</v>
      </c>
      <c r="C77" s="57" t="s">
        <v>35</v>
      </c>
      <c r="D77" s="57" t="s">
        <v>37</v>
      </c>
      <c r="E77" s="134" t="s">
        <v>124</v>
      </c>
      <c r="F77" s="106" t="s">
        <v>116</v>
      </c>
      <c r="G77" s="57"/>
      <c r="H77" s="57"/>
      <c r="I77" s="62">
        <v>624653</v>
      </c>
      <c r="J77" s="151">
        <v>624653</v>
      </c>
      <c r="K77" s="138"/>
      <c r="L77" s="174"/>
      <c r="M77" s="174"/>
      <c r="N77" s="138"/>
      <c r="O77" s="138"/>
      <c r="P77" s="70"/>
      <c r="Q77" s="173"/>
      <c r="R77" s="138"/>
      <c r="S77" s="169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4"/>
      <c r="AK77" s="4"/>
      <c r="AL77" s="4"/>
      <c r="AM77" s="4"/>
      <c r="AN77" s="4"/>
      <c r="AO77" s="4"/>
      <c r="AP77" s="4"/>
      <c r="AQ77" s="4"/>
      <c r="AR77" s="50"/>
    </row>
    <row r="78" spans="1:44" s="16" customFormat="1" ht="21">
      <c r="A78" s="155">
        <f t="shared" si="1"/>
        <v>72</v>
      </c>
      <c r="B78" s="57" t="s">
        <v>34</v>
      </c>
      <c r="C78" s="57" t="s">
        <v>35</v>
      </c>
      <c r="D78" s="57" t="s">
        <v>37</v>
      </c>
      <c r="E78" s="134" t="s">
        <v>124</v>
      </c>
      <c r="F78" s="106" t="s">
        <v>117</v>
      </c>
      <c r="G78" s="57"/>
      <c r="H78" s="57"/>
      <c r="I78" s="62">
        <v>762984</v>
      </c>
      <c r="J78" s="151">
        <v>762984</v>
      </c>
      <c r="K78" s="138"/>
      <c r="L78" s="174"/>
      <c r="M78" s="174"/>
      <c r="N78" s="138"/>
      <c r="O78" s="138"/>
      <c r="P78" s="70"/>
      <c r="Q78" s="173"/>
      <c r="R78" s="138"/>
      <c r="S78" s="169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4"/>
      <c r="AK78" s="4"/>
      <c r="AL78" s="4"/>
      <c r="AM78" s="4"/>
      <c r="AN78" s="4"/>
      <c r="AO78" s="4"/>
      <c r="AP78" s="4"/>
      <c r="AQ78" s="4"/>
      <c r="AR78" s="50"/>
    </row>
    <row r="79" spans="1:44" s="16" customFormat="1" ht="21">
      <c r="A79" s="155">
        <f t="shared" si="1"/>
        <v>73</v>
      </c>
      <c r="B79" s="57" t="s">
        <v>34</v>
      </c>
      <c r="C79" s="57" t="s">
        <v>35</v>
      </c>
      <c r="D79" s="57" t="s">
        <v>37</v>
      </c>
      <c r="E79" s="134" t="s">
        <v>124</v>
      </c>
      <c r="F79" s="106" t="s">
        <v>118</v>
      </c>
      <c r="G79" s="57"/>
      <c r="H79" s="57"/>
      <c r="I79" s="62">
        <v>678504</v>
      </c>
      <c r="J79" s="151">
        <v>678504</v>
      </c>
      <c r="K79" s="138"/>
      <c r="L79" s="174"/>
      <c r="M79" s="174"/>
      <c r="N79" s="138"/>
      <c r="O79" s="138"/>
      <c r="P79" s="70"/>
      <c r="Q79" s="173"/>
      <c r="R79" s="138"/>
      <c r="S79" s="169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4"/>
      <c r="AK79" s="4"/>
      <c r="AL79" s="4"/>
      <c r="AM79" s="4"/>
      <c r="AN79" s="4"/>
      <c r="AO79" s="4"/>
      <c r="AP79" s="4"/>
      <c r="AQ79" s="4"/>
      <c r="AR79" s="50"/>
    </row>
    <row r="80" spans="1:44" s="16" customFormat="1" ht="21">
      <c r="A80" s="155">
        <f t="shared" si="1"/>
        <v>74</v>
      </c>
      <c r="B80" s="57" t="s">
        <v>34</v>
      </c>
      <c r="C80" s="57" t="s">
        <v>35</v>
      </c>
      <c r="D80" s="57" t="s">
        <v>37</v>
      </c>
      <c r="E80" s="134" t="s">
        <v>124</v>
      </c>
      <c r="F80" s="106" t="s">
        <v>119</v>
      </c>
      <c r="G80" s="57"/>
      <c r="H80" s="57"/>
      <c r="I80" s="62">
        <v>758996</v>
      </c>
      <c r="J80" s="151">
        <v>758996</v>
      </c>
      <c r="K80" s="138"/>
      <c r="L80" s="174"/>
      <c r="M80" s="174"/>
      <c r="N80" s="138"/>
      <c r="O80" s="138"/>
      <c r="P80" s="70"/>
      <c r="Q80" s="173"/>
      <c r="R80" s="138"/>
      <c r="S80" s="169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4"/>
      <c r="AK80" s="4"/>
      <c r="AL80" s="4"/>
      <c r="AM80" s="4"/>
      <c r="AN80" s="4"/>
      <c r="AO80" s="4"/>
      <c r="AP80" s="4"/>
      <c r="AQ80" s="4"/>
      <c r="AR80" s="50"/>
    </row>
    <row r="81" spans="1:44" s="16" customFormat="1" ht="15.75">
      <c r="A81" s="155">
        <f t="shared" si="1"/>
        <v>75</v>
      </c>
      <c r="B81" s="57" t="s">
        <v>34</v>
      </c>
      <c r="C81" s="57" t="s">
        <v>35</v>
      </c>
      <c r="D81" s="57" t="s">
        <v>37</v>
      </c>
      <c r="E81" s="116" t="s">
        <v>122</v>
      </c>
      <c r="F81" s="106" t="s">
        <v>120</v>
      </c>
      <c r="G81" s="57"/>
      <c r="H81" s="57"/>
      <c r="I81" s="62">
        <v>788324</v>
      </c>
      <c r="J81" s="151">
        <v>788324</v>
      </c>
      <c r="K81" s="138"/>
      <c r="L81" s="174"/>
      <c r="M81" s="174"/>
      <c r="N81" s="138"/>
      <c r="O81" s="138"/>
      <c r="P81" s="70"/>
      <c r="Q81" s="173"/>
      <c r="R81" s="138"/>
      <c r="S81" s="169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4"/>
      <c r="AK81" s="4"/>
      <c r="AL81" s="4"/>
      <c r="AM81" s="4"/>
      <c r="AN81" s="4"/>
      <c r="AO81" s="4"/>
      <c r="AP81" s="4"/>
      <c r="AQ81" s="4"/>
      <c r="AR81" s="38"/>
    </row>
    <row r="82" spans="1:44" s="16" customFormat="1" ht="15.75">
      <c r="A82" s="155">
        <f t="shared" si="1"/>
        <v>76</v>
      </c>
      <c r="B82" s="57" t="s">
        <v>34</v>
      </c>
      <c r="C82" s="57" t="s">
        <v>35</v>
      </c>
      <c r="D82" s="57" t="s">
        <v>37</v>
      </c>
      <c r="E82" s="116" t="s">
        <v>122</v>
      </c>
      <c r="F82" s="106" t="s">
        <v>121</v>
      </c>
      <c r="G82" s="57"/>
      <c r="H82" s="135" t="s">
        <v>85</v>
      </c>
      <c r="I82" s="62">
        <v>773565</v>
      </c>
      <c r="J82" s="152">
        <v>773565</v>
      </c>
      <c r="K82" s="138"/>
      <c r="L82" s="174"/>
      <c r="M82" s="174"/>
      <c r="N82" s="138"/>
      <c r="O82" s="138"/>
      <c r="P82" s="70"/>
      <c r="Q82" s="173"/>
      <c r="R82" s="138"/>
      <c r="S82" s="169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4"/>
      <c r="AK82" s="4"/>
      <c r="AL82" s="4"/>
      <c r="AM82" s="4"/>
      <c r="AN82" s="4"/>
      <c r="AO82" s="4"/>
      <c r="AP82" s="4"/>
      <c r="AQ82" s="4"/>
      <c r="AR82" s="38"/>
    </row>
    <row r="83" spans="1:44" s="16" customFormat="1" ht="15.75">
      <c r="A83" s="155">
        <f t="shared" si="1"/>
        <v>77</v>
      </c>
      <c r="B83" s="13" t="s">
        <v>34</v>
      </c>
      <c r="C83" s="14" t="s">
        <v>35</v>
      </c>
      <c r="D83" s="14" t="s">
        <v>36</v>
      </c>
      <c r="E83" s="139" t="s">
        <v>87</v>
      </c>
      <c r="F83" s="136">
        <v>28</v>
      </c>
      <c r="G83" s="75"/>
      <c r="H83" s="43"/>
      <c r="I83" s="153">
        <v>3634506</v>
      </c>
      <c r="J83" s="154"/>
      <c r="K83" s="138"/>
      <c r="L83" s="138"/>
      <c r="M83" s="138"/>
      <c r="N83" s="138"/>
      <c r="O83" s="138"/>
      <c r="P83" s="71">
        <v>2</v>
      </c>
      <c r="Q83" s="153">
        <v>3634506</v>
      </c>
      <c r="R83" s="138"/>
      <c r="S83" s="169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4"/>
      <c r="AK83" s="4"/>
      <c r="AL83" s="4"/>
      <c r="AM83" s="4"/>
      <c r="AN83" s="4"/>
      <c r="AO83" s="4"/>
      <c r="AP83" s="4"/>
      <c r="AQ83" s="4"/>
      <c r="AR83" s="38"/>
    </row>
    <row r="84" spans="1:44" s="16" customFormat="1" ht="15.75">
      <c r="A84" s="155">
        <f t="shared" si="1"/>
        <v>78</v>
      </c>
      <c r="B84" s="13" t="s">
        <v>34</v>
      </c>
      <c r="C84" s="14" t="s">
        <v>35</v>
      </c>
      <c r="D84" s="14" t="s">
        <v>36</v>
      </c>
      <c r="E84" s="139" t="s">
        <v>81</v>
      </c>
      <c r="F84" s="136">
        <v>86</v>
      </c>
      <c r="G84" s="75"/>
      <c r="H84" s="43"/>
      <c r="I84" s="153">
        <v>4549179</v>
      </c>
      <c r="J84" s="154"/>
      <c r="K84" s="138"/>
      <c r="L84" s="138"/>
      <c r="M84" s="138"/>
      <c r="N84" s="138"/>
      <c r="O84" s="138"/>
      <c r="P84" s="71">
        <v>2</v>
      </c>
      <c r="Q84" s="153">
        <v>4549179</v>
      </c>
      <c r="R84" s="138"/>
      <c r="S84" s="169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4"/>
      <c r="AK84" s="4"/>
      <c r="AL84" s="4"/>
      <c r="AM84" s="4"/>
      <c r="AN84" s="4"/>
      <c r="AO84" s="4"/>
      <c r="AP84" s="4"/>
      <c r="AQ84" s="4"/>
      <c r="AR84" s="38"/>
    </row>
    <row r="85" spans="1:44" s="16" customFormat="1" ht="15.75">
      <c r="A85" s="155">
        <f t="shared" si="1"/>
        <v>79</v>
      </c>
      <c r="B85" s="13" t="s">
        <v>34</v>
      </c>
      <c r="C85" s="14" t="s">
        <v>35</v>
      </c>
      <c r="D85" s="14" t="s">
        <v>37</v>
      </c>
      <c r="E85" s="139" t="s">
        <v>82</v>
      </c>
      <c r="F85" s="136">
        <v>2</v>
      </c>
      <c r="G85" s="75"/>
      <c r="H85" s="43"/>
      <c r="I85" s="153">
        <v>6958596</v>
      </c>
      <c r="J85" s="154"/>
      <c r="K85" s="138"/>
      <c r="L85" s="138"/>
      <c r="M85" s="138"/>
      <c r="N85" s="138"/>
      <c r="O85" s="138"/>
      <c r="P85" s="71">
        <v>4</v>
      </c>
      <c r="Q85" s="153">
        <v>6958596</v>
      </c>
      <c r="R85" s="138"/>
      <c r="S85" s="169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4"/>
      <c r="AK85" s="4"/>
      <c r="AL85" s="4"/>
      <c r="AM85" s="4"/>
      <c r="AN85" s="4"/>
      <c r="AO85" s="4"/>
      <c r="AP85" s="4"/>
      <c r="AQ85" s="4"/>
      <c r="AR85" s="38"/>
    </row>
    <row r="86" spans="1:44" s="16" customFormat="1" ht="15.75">
      <c r="A86" s="155">
        <v>80</v>
      </c>
      <c r="B86" s="13" t="s">
        <v>34</v>
      </c>
      <c r="C86" s="14" t="s">
        <v>35</v>
      </c>
      <c r="D86" s="14" t="s">
        <v>36</v>
      </c>
      <c r="E86" s="139" t="s">
        <v>81</v>
      </c>
      <c r="F86" s="136">
        <v>122</v>
      </c>
      <c r="G86" s="75"/>
      <c r="H86" s="43"/>
      <c r="I86" s="153">
        <v>4106485</v>
      </c>
      <c r="J86" s="154"/>
      <c r="K86" s="138"/>
      <c r="L86" s="138"/>
      <c r="M86" s="138"/>
      <c r="N86" s="138"/>
      <c r="O86" s="138"/>
      <c r="P86" s="71">
        <v>2</v>
      </c>
      <c r="Q86" s="153">
        <v>4106485</v>
      </c>
      <c r="R86" s="138"/>
      <c r="S86" s="169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4"/>
      <c r="AK86" s="4"/>
      <c r="AL86" s="4"/>
      <c r="AM86" s="4"/>
      <c r="AN86" s="4"/>
      <c r="AO86" s="4"/>
      <c r="AP86" s="4"/>
      <c r="AQ86" s="4"/>
      <c r="AR86" s="38"/>
    </row>
    <row r="87" spans="1:44" s="16" customFormat="1" ht="15.75">
      <c r="A87" s="155">
        <v>81</v>
      </c>
      <c r="B87" s="13" t="s">
        <v>34</v>
      </c>
      <c r="C87" s="14" t="s">
        <v>35</v>
      </c>
      <c r="D87" s="14" t="s">
        <v>36</v>
      </c>
      <c r="E87" s="139" t="s">
        <v>81</v>
      </c>
      <c r="F87" s="136">
        <v>124</v>
      </c>
      <c r="G87" s="75"/>
      <c r="H87" s="43"/>
      <c r="I87" s="153">
        <v>4106485</v>
      </c>
      <c r="J87" s="154"/>
      <c r="K87" s="138"/>
      <c r="L87" s="138"/>
      <c r="M87" s="138"/>
      <c r="N87" s="138"/>
      <c r="O87" s="138"/>
      <c r="P87" s="71">
        <v>2</v>
      </c>
      <c r="Q87" s="153">
        <v>4106485</v>
      </c>
      <c r="R87" s="138"/>
      <c r="S87" s="169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4"/>
      <c r="AK87" s="4"/>
      <c r="AL87" s="4"/>
      <c r="AM87" s="4"/>
      <c r="AN87" s="4"/>
      <c r="AO87" s="4"/>
      <c r="AP87" s="4"/>
      <c r="AQ87" s="4"/>
      <c r="AR87" s="130"/>
    </row>
    <row r="88" spans="1:44" s="16" customFormat="1" ht="15.75">
      <c r="A88" s="211" t="s">
        <v>39</v>
      </c>
      <c r="B88" s="212"/>
      <c r="C88" s="212"/>
      <c r="D88" s="212"/>
      <c r="E88" s="212"/>
      <c r="F88" s="212"/>
      <c r="G88" s="212"/>
      <c r="H88" s="213"/>
      <c r="I88" s="137">
        <f t="shared" ref="I88:Q88" si="2">SUM(I7:I87)</f>
        <v>125785227</v>
      </c>
      <c r="J88" s="18">
        <f t="shared" si="2"/>
        <v>25028060</v>
      </c>
      <c r="K88" s="18">
        <f t="shared" si="2"/>
        <v>4450000</v>
      </c>
      <c r="L88" s="4">
        <f t="shared" si="2"/>
        <v>0</v>
      </c>
      <c r="M88" s="4">
        <f t="shared" si="2"/>
        <v>0</v>
      </c>
      <c r="N88" s="4">
        <f t="shared" si="2"/>
        <v>0</v>
      </c>
      <c r="O88" s="4">
        <f t="shared" si="2"/>
        <v>0</v>
      </c>
      <c r="P88" s="138">
        <f t="shared" si="2"/>
        <v>38</v>
      </c>
      <c r="Q88" s="137">
        <f t="shared" si="2"/>
        <v>69918103</v>
      </c>
      <c r="R88" s="19">
        <f t="shared" ref="R88:AR88" si="3">SUM(R7:R87)</f>
        <v>8940.4</v>
      </c>
      <c r="S88" s="18">
        <f t="shared" si="3"/>
        <v>13811000</v>
      </c>
      <c r="T88" s="19">
        <f t="shared" si="3"/>
        <v>0</v>
      </c>
      <c r="U88" s="19">
        <f t="shared" si="3"/>
        <v>0</v>
      </c>
      <c r="V88" s="201">
        <f t="shared" si="3"/>
        <v>2526</v>
      </c>
      <c r="W88" s="18">
        <f t="shared" si="3"/>
        <v>8708064</v>
      </c>
      <c r="X88" s="18">
        <f t="shared" si="3"/>
        <v>3870000</v>
      </c>
      <c r="Y88" s="4">
        <f t="shared" si="3"/>
        <v>0</v>
      </c>
      <c r="Z88" s="4">
        <f t="shared" si="3"/>
        <v>0</v>
      </c>
      <c r="AA88" s="4">
        <f t="shared" si="3"/>
        <v>0</v>
      </c>
      <c r="AB88" s="4">
        <f t="shared" si="3"/>
        <v>0</v>
      </c>
      <c r="AC88" s="4">
        <f t="shared" si="3"/>
        <v>0</v>
      </c>
      <c r="AD88" s="4">
        <f t="shared" si="3"/>
        <v>0</v>
      </c>
      <c r="AE88" s="4">
        <f t="shared" si="3"/>
        <v>0</v>
      </c>
      <c r="AF88" s="4">
        <f t="shared" si="3"/>
        <v>0</v>
      </c>
      <c r="AG88" s="4">
        <f t="shared" si="3"/>
        <v>0</v>
      </c>
      <c r="AH88" s="4">
        <f t="shared" si="3"/>
        <v>0</v>
      </c>
      <c r="AI88" s="4">
        <f t="shared" si="3"/>
        <v>0</v>
      </c>
      <c r="AJ88" s="4">
        <f t="shared" si="3"/>
        <v>0</v>
      </c>
      <c r="AK88" s="4">
        <f t="shared" si="3"/>
        <v>0</v>
      </c>
      <c r="AL88" s="4">
        <f t="shared" si="3"/>
        <v>0</v>
      </c>
      <c r="AM88" s="4">
        <f t="shared" si="3"/>
        <v>0</v>
      </c>
      <c r="AN88" s="4">
        <f t="shared" si="3"/>
        <v>0</v>
      </c>
      <c r="AO88" s="4">
        <f t="shared" si="3"/>
        <v>0</v>
      </c>
      <c r="AP88" s="4">
        <f t="shared" si="3"/>
        <v>0</v>
      </c>
      <c r="AQ88" s="4">
        <f t="shared" si="3"/>
        <v>0</v>
      </c>
      <c r="AR88" s="143">
        <f t="shared" si="3"/>
        <v>0</v>
      </c>
    </row>
    <row r="91" spans="1:44" ht="18.75">
      <c r="A91" s="27"/>
      <c r="B91" s="28"/>
      <c r="C91" s="29"/>
      <c r="D91" s="29"/>
      <c r="E91" s="29"/>
      <c r="F91" s="29"/>
      <c r="G91" s="29"/>
      <c r="H91" s="29"/>
      <c r="I91" s="29"/>
      <c r="J91" s="29"/>
      <c r="K91" s="27"/>
      <c r="L91" s="29"/>
    </row>
    <row r="92" spans="1:44">
      <c r="I92" s="193"/>
    </row>
    <row r="93" spans="1:44">
      <c r="C93" s="200"/>
      <c r="I93" s="200"/>
    </row>
  </sheetData>
  <mergeCells count="30">
    <mergeCell ref="AC3:AD4"/>
    <mergeCell ref="AE3:AF4"/>
    <mergeCell ref="AG3:AP3"/>
    <mergeCell ref="AI4:AJ4"/>
    <mergeCell ref="G4:G5"/>
    <mergeCell ref="H4:H5"/>
    <mergeCell ref="AG4:AH4"/>
    <mergeCell ref="AA3:AB4"/>
    <mergeCell ref="Y3:Z4"/>
    <mergeCell ref="C4:C5"/>
    <mergeCell ref="D4:D5"/>
    <mergeCell ref="E4:E5"/>
    <mergeCell ref="F4:F5"/>
    <mergeCell ref="A88:H88"/>
    <mergeCell ref="AQ3:AQ4"/>
    <mergeCell ref="AK4:AL4"/>
    <mergeCell ref="AM4:AN4"/>
    <mergeCell ref="AO4:AP4"/>
    <mergeCell ref="A2:AR2"/>
    <mergeCell ref="A3:A5"/>
    <mergeCell ref="B3:H3"/>
    <mergeCell ref="I3:I4"/>
    <mergeCell ref="J3:O3"/>
    <mergeCell ref="P3:Q4"/>
    <mergeCell ref="R3:S4"/>
    <mergeCell ref="T3:U4"/>
    <mergeCell ref="V3:W4"/>
    <mergeCell ref="X3:X4"/>
    <mergeCell ref="AR3:AR4"/>
    <mergeCell ref="B4:B5"/>
  </mergeCells>
  <phoneticPr fontId="36" type="noConversion"/>
  <printOptions horizontalCentered="1"/>
  <pageMargins left="0" right="0" top="0.27559055118110237" bottom="0.23622047244094491" header="0.23622047244094491" footer="0.15748031496062992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topLeftCell="E1" workbookViewId="0">
      <selection activeCell="D10" sqref="D10"/>
    </sheetView>
  </sheetViews>
  <sheetFormatPr defaultRowHeight="40.15" customHeight="1"/>
  <cols>
    <col min="1" max="1" width="4.140625" customWidth="1"/>
    <col min="2" max="2" width="24.42578125" customWidth="1"/>
    <col min="3" max="3" width="11.7109375" customWidth="1"/>
    <col min="4" max="4" width="14" customWidth="1"/>
    <col min="5" max="5" width="8.28515625" customWidth="1"/>
    <col min="6" max="6" width="8.85546875" customWidth="1"/>
    <col min="7" max="8" width="9.85546875" customWidth="1"/>
    <col min="9" max="9" width="7" customWidth="1"/>
    <col min="10" max="10" width="7.85546875" customWidth="1"/>
    <col min="13" max="14" width="12.7109375" customWidth="1"/>
  </cols>
  <sheetData>
    <row r="1" spans="1:14" ht="87.6" customHeight="1">
      <c r="A1" s="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40.15" customHeight="1">
      <c r="A2" s="231" t="s">
        <v>71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40.15" customHeight="1">
      <c r="A3" s="226" t="s">
        <v>1</v>
      </c>
      <c r="B3" s="226" t="s">
        <v>72</v>
      </c>
      <c r="C3" s="226" t="s">
        <v>7</v>
      </c>
      <c r="D3" s="226" t="s">
        <v>9</v>
      </c>
      <c r="E3" s="232" t="s">
        <v>73</v>
      </c>
      <c r="F3" s="233"/>
      <c r="G3" s="233"/>
      <c r="H3" s="233"/>
      <c r="I3" s="234"/>
      <c r="J3" s="232" t="s">
        <v>10</v>
      </c>
      <c r="K3" s="233"/>
      <c r="L3" s="233"/>
      <c r="M3" s="233"/>
      <c r="N3" s="234"/>
    </row>
    <row r="4" spans="1:14" ht="61.9" customHeight="1">
      <c r="A4" s="227"/>
      <c r="B4" s="227"/>
      <c r="C4" s="228"/>
      <c r="D4" s="228"/>
      <c r="E4" s="24" t="s">
        <v>74</v>
      </c>
      <c r="F4" s="24" t="s">
        <v>75</v>
      </c>
      <c r="G4" s="24" t="s">
        <v>76</v>
      </c>
      <c r="H4" s="24" t="s">
        <v>77</v>
      </c>
      <c r="I4" s="24" t="s">
        <v>23</v>
      </c>
      <c r="J4" s="24" t="s">
        <v>74</v>
      </c>
      <c r="K4" s="24" t="s">
        <v>75</v>
      </c>
      <c r="L4" s="24" t="s">
        <v>76</v>
      </c>
      <c r="M4" s="24" t="s">
        <v>77</v>
      </c>
      <c r="N4" s="24" t="s">
        <v>23</v>
      </c>
    </row>
    <row r="5" spans="1:14" ht="40.15" customHeight="1">
      <c r="A5" s="228"/>
      <c r="B5" s="228"/>
      <c r="C5" s="24" t="s">
        <v>69</v>
      </c>
      <c r="D5" s="25" t="s">
        <v>31</v>
      </c>
      <c r="E5" s="25" t="s">
        <v>68</v>
      </c>
      <c r="F5" s="25" t="s">
        <v>68</v>
      </c>
      <c r="G5" s="25" t="s">
        <v>68</v>
      </c>
      <c r="H5" s="25" t="s">
        <v>68</v>
      </c>
      <c r="I5" s="25" t="s">
        <v>68</v>
      </c>
      <c r="J5" s="25" t="s">
        <v>32</v>
      </c>
      <c r="K5" s="25" t="s">
        <v>32</v>
      </c>
      <c r="L5" s="25" t="s">
        <v>32</v>
      </c>
      <c r="M5" s="25" t="s">
        <v>32</v>
      </c>
      <c r="N5" s="25" t="s">
        <v>32</v>
      </c>
    </row>
    <row r="6" spans="1:14" ht="40.15" customHeight="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</row>
    <row r="7" spans="1:14" ht="40.15" customHeight="1">
      <c r="A7" s="25"/>
      <c r="B7" s="25">
        <v>2016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</row>
    <row r="8" spans="1:14" ht="40.15" customHeight="1">
      <c r="A8" s="25"/>
      <c r="B8" s="26" t="s">
        <v>78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</row>
    <row r="9" spans="1:14" ht="40.15" customHeight="1">
      <c r="A9" s="26"/>
      <c r="B9" s="24">
        <v>2017</v>
      </c>
      <c r="C9" s="21">
        <v>272676.13</v>
      </c>
      <c r="D9" s="19">
        <v>11358</v>
      </c>
      <c r="E9" s="25">
        <v>0</v>
      </c>
      <c r="F9" s="25">
        <v>0</v>
      </c>
      <c r="G9" s="25">
        <v>0</v>
      </c>
      <c r="H9" s="32">
        <v>81</v>
      </c>
      <c r="I9" s="32">
        <v>81</v>
      </c>
      <c r="J9" s="25">
        <v>0</v>
      </c>
      <c r="K9" s="25">
        <v>0</v>
      </c>
      <c r="L9" s="25">
        <v>0</v>
      </c>
      <c r="M9" s="37">
        <v>125785227</v>
      </c>
      <c r="N9" s="37">
        <v>125785227</v>
      </c>
    </row>
    <row r="10" spans="1:14" ht="40.15" customHeight="1">
      <c r="A10" s="26"/>
      <c r="B10" s="26" t="s">
        <v>78</v>
      </c>
      <c r="C10" s="21">
        <v>272676.13</v>
      </c>
      <c r="D10" s="19">
        <v>11358</v>
      </c>
      <c r="E10" s="25">
        <v>0</v>
      </c>
      <c r="F10" s="25">
        <v>0</v>
      </c>
      <c r="G10" s="25">
        <v>0</v>
      </c>
      <c r="H10" s="32">
        <v>81</v>
      </c>
      <c r="I10" s="32">
        <v>81</v>
      </c>
      <c r="J10" s="25">
        <v>0</v>
      </c>
      <c r="K10" s="25">
        <v>0</v>
      </c>
      <c r="L10" s="25">
        <v>0</v>
      </c>
      <c r="M10" s="37">
        <v>125785227</v>
      </c>
      <c r="N10" s="37">
        <v>125785227</v>
      </c>
    </row>
    <row r="11" spans="1:14" ht="40.15" customHeight="1">
      <c r="A11" s="26"/>
      <c r="B11" s="26"/>
      <c r="C11" s="33"/>
      <c r="D11" s="26"/>
      <c r="E11" s="26"/>
      <c r="F11" s="26"/>
      <c r="G11" s="26"/>
      <c r="H11" s="26"/>
      <c r="I11" s="25"/>
      <c r="J11" s="26"/>
      <c r="K11" s="26"/>
      <c r="L11" s="26"/>
      <c r="M11" s="31"/>
      <c r="N11" s="31"/>
    </row>
    <row r="12" spans="1:14" ht="40.15" customHeight="1">
      <c r="L12" s="34"/>
      <c r="M12" s="35"/>
      <c r="N12" s="35"/>
    </row>
    <row r="15" spans="1:14" ht="40.15" customHeight="1">
      <c r="B15" s="36"/>
      <c r="C15" s="36"/>
      <c r="D15" s="36"/>
      <c r="E15" s="36"/>
      <c r="F15" s="36"/>
      <c r="G15" s="36"/>
      <c r="H15" s="36"/>
    </row>
  </sheetData>
  <mergeCells count="8">
    <mergeCell ref="F1:N1"/>
    <mergeCell ref="A2:N2"/>
    <mergeCell ref="A3:A5"/>
    <mergeCell ref="B3:B5"/>
    <mergeCell ref="C3:C4"/>
    <mergeCell ref="D3:D4"/>
    <mergeCell ref="E3:I3"/>
    <mergeCell ref="J3:N3"/>
  </mergeCells>
  <phoneticPr fontId="36" type="noConversion"/>
  <printOptions horizontalCentered="1"/>
  <pageMargins left="0.11811023622047245" right="0.31496062992125984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2015-07-20T05:56:04Z</cp:lastPrinted>
  <dcterms:created xsi:type="dcterms:W3CDTF">2006-09-16T00:00:00Z</dcterms:created>
  <dcterms:modified xsi:type="dcterms:W3CDTF">2015-09-23T06:38:25Z</dcterms:modified>
</cp:coreProperties>
</file>