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2017'!$A$1:$E$81</definedName>
  </definedNames>
  <calcPr fullCalcOnLoad="1"/>
</workbook>
</file>

<file path=xl/sharedStrings.xml><?xml version="1.0" encoding="utf-8"?>
<sst xmlns="http://schemas.openxmlformats.org/spreadsheetml/2006/main" count="209" uniqueCount="116">
  <si>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</si>
  <si>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</si>
  <si>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</si>
  <si>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</si>
  <si>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</si>
  <si>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</si>
  <si>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</si>
  <si>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</si>
  <si>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</si>
  <si>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</si>
  <si>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0104</t>
  </si>
  <si>
    <t>0105</t>
  </si>
  <si>
    <t>0113</t>
  </si>
  <si>
    <t>0300</t>
  </si>
  <si>
    <t>0304</t>
  </si>
  <si>
    <t>0310</t>
  </si>
  <si>
    <t>0400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</si>
  <si>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</si>
  <si>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</si>
  <si>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</si>
  <si>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</si>
  <si>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</si>
  <si>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</si>
  <si>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</si>
  <si>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</si>
  <si>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</si>
  <si>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</si>
  <si>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</si>
  <si>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1000</t>
  </si>
  <si>
    <t>1006</t>
  </si>
  <si>
    <t>1100</t>
  </si>
  <si>
    <t>1103</t>
  </si>
  <si>
    <t>1200</t>
  </si>
  <si>
    <t>1201</t>
  </si>
  <si>
    <t>1202</t>
  </si>
  <si>
    <t>1400</t>
  </si>
  <si>
    <t>1403</t>
  </si>
  <si>
    <t>442</t>
  </si>
  <si>
    <t>0106</t>
  </si>
  <si>
    <t>0111</t>
  </si>
  <si>
    <t>Управление культуры и молодёжной политики Администрации города Обнинска</t>
  </si>
  <si>
    <t>840</t>
  </si>
  <si>
    <t>0703</t>
  </si>
  <si>
    <t>0707</t>
  </si>
  <si>
    <t>0800</t>
  </si>
  <si>
    <t>0801</t>
  </si>
  <si>
    <t>0802</t>
  </si>
  <si>
    <t>0804</t>
  </si>
  <si>
    <t>847</t>
  </si>
  <si>
    <t>1001</t>
  </si>
  <si>
    <t>1002</t>
  </si>
  <si>
    <t>1003</t>
  </si>
  <si>
    <t>1004</t>
  </si>
  <si>
    <t>849</t>
  </si>
  <si>
    <t>0702</t>
  </si>
  <si>
    <t>0709</t>
  </si>
  <si>
    <t>851</t>
  </si>
  <si>
    <t>852</t>
  </si>
  <si>
    <t>0103</t>
  </si>
  <si>
    <t>ВСЕГО РАСХОДОВ:</t>
  </si>
  <si>
    <t xml:space="preserve">Приложение №2 к Постановлению Администрации города Обнинска "Об утверждении отчета об исполнении бюджета города Обнинска за 1 полугодие 2021 года" </t>
  </si>
  <si>
    <t xml:space="preserve">Исполнение расходов бюджета города за 1 полугодие 2021 года по разделам, подразделам классификации расходов бюджетов в ведомственной структуре расходов 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</si>
  <si>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</si>
  <si>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</si>
  <si>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</si>
  <si>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0107</t>
  </si>
  <si>
    <t>Молодежная политика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</si>
  <si>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</si>
  <si>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</si>
  <si>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</si>
  <si>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</si>
  <si>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</si>
  <si>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</si>
  <si>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</si>
  <si>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</si>
  <si>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</si>
  <si>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</si>
  <si>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</si>
  <si>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</si>
  <si>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Культура, кинематография</t>
  </si>
  <si>
    <t xml:space="preserve"> Контрольно-счетная палата муниципального образования "Город Обнинск"</t>
  </si>
  <si>
    <t xml:space="preserve"> Обнинское городское Собрание городского округа "Город Обнинск"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</si>
  <si>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</si>
  <si>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</si>
  <si>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</si>
  <si>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</si>
  <si>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</si>
  <si>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</si>
  <si>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</si>
  <si>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</si>
  <si>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</si>
  <si>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Другие вопросы в области социальной политики</t>
  </si>
  <si>
    <t>Физическая культура</t>
  </si>
  <si>
    <t>Спорт высших достижений</t>
  </si>
  <si>
    <t>Телевидение и радиовещание</t>
  </si>
  <si>
    <t>Периодическая печать и издательства</t>
  </si>
  <si>
    <t>Прочие межбюджетные трансферты общего характера</t>
  </si>
  <si>
    <t>Комитет по метирально-техническому обеспечению Администрации города Обнинска</t>
  </si>
  <si>
    <t>Управление финансов Администрации города Обнинска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</si>
  <si>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</si>
  <si>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</si>
  <si>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Дополнительное образование детей</t>
  </si>
  <si>
    <t>Культура</t>
  </si>
  <si>
    <t>Кинематография</t>
  </si>
  <si>
    <t>Другие вопросы в области культуры, кинематографии</t>
  </si>
  <si>
    <t>Управление социальной защиты населения Администрации города Обнинска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</si>
  <si>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</si>
  <si>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</si>
  <si>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</si>
  <si>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</si>
  <si>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Управление общего образования Администрации города Обнинска</t>
  </si>
  <si>
    <t>Общее образование</t>
  </si>
  <si>
    <t>Обслуживание государственногои муниципального долга</t>
  </si>
  <si>
    <t>Другие вопросы в области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</si>
  <si>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</si>
  <si>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19.07.2021 № 1671-п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</si>
</sst>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>
      <alignment/>
      <protection/>
    </xf>
    <xf numFmtId="0" fontId="6" fillId="19" borderId="1" applyNumberFormat="0" applyAlignment="0" applyProtection="0"/>
    <xf numFmtId="0" fontId="7" fillId="20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1" applyNumberFormat="0" applyAlignment="0" applyProtection="0"/>
    <xf numFmtId="0" fontId="14" fillId="0" borderId="5" applyNumberFormat="0" applyFill="0" applyAlignment="0" applyProtection="0"/>
    <xf numFmtId="0" fontId="15" fillId="13" borderId="0" applyNumberFormat="0" applyBorder="0" applyAlignment="0" applyProtection="0"/>
    <xf numFmtId="0" fontId="0" fillId="3" borderId="6" applyNumberFormat="0" applyAlignment="0" applyProtection="0"/>
    <xf numFmtId="0" fontId="16" fillId="19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1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1" borderId="9">
      <alignment/>
      <protection/>
    </xf>
    <xf numFmtId="0" fontId="17" fillId="0" borderId="10">
      <alignment horizontal="center" vertical="center" wrapText="1"/>
      <protection/>
    </xf>
    <xf numFmtId="0" fontId="17" fillId="21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21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21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21" borderId="11">
      <alignment horizontal="center"/>
      <protection/>
    </xf>
    <xf numFmtId="0" fontId="17" fillId="21" borderId="11">
      <alignment horizontal="left"/>
      <protection/>
    </xf>
    <xf numFmtId="0" fontId="17" fillId="21" borderId="12">
      <alignment horizontal="center"/>
      <protection/>
    </xf>
    <xf numFmtId="0" fontId="17" fillId="21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13" fillId="8" borderId="1" applyNumberFormat="0" applyAlignment="0" applyProtection="0"/>
    <xf numFmtId="0" fontId="16" fillId="21" borderId="7" applyNumberFormat="0" applyAlignment="0" applyProtection="0"/>
    <xf numFmtId="0" fontId="2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7" fillId="20" borderId="2" applyNumberFormat="0" applyAlignment="0" applyProtection="0"/>
    <xf numFmtId="0" fontId="2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8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6" applyNumberFormat="0" applyAlignment="0" applyProtection="0"/>
    <xf numFmtId="9" fontId="1" fillId="0" borderId="0" applyFill="0" applyBorder="0" applyAlignment="0" applyProtection="0"/>
    <xf numFmtId="0" fontId="29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6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32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3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34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49" fontId="33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35" fillId="0" borderId="0" xfId="0" applyFont="1" applyFill="1" applyAlignment="1">
      <alignment horizontal="right"/>
    </xf>
    <xf numFmtId="49" fontId="36" fillId="0" borderId="17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10" xfId="105" applyNumberFormat="1" applyFont="1" applyAlignment="1" applyProtection="1">
      <alignment wrapText="1"/>
      <protection/>
    </xf>
    <xf numFmtId="1" fontId="38" fillId="0" borderId="10" xfId="84" applyNumberFormat="1" applyFont="1" applyBorder="1" applyAlignment="1" applyProtection="1">
      <alignment horizontal="center"/>
      <protection/>
    </xf>
    <xf numFmtId="1" fontId="39" fillId="0" borderId="10" xfId="84" applyNumberFormat="1" applyFont="1" applyBorder="1" applyAlignment="1" applyProtection="1">
      <alignment horizontal="center"/>
      <protection/>
    </xf>
    <xf numFmtId="4" fontId="38" fillId="0" borderId="10" xfId="106" applyFont="1" applyFill="1" applyAlignment="1" applyProtection="1">
      <alignment horizontal="right" shrinkToFit="1"/>
      <protection/>
    </xf>
    <xf numFmtId="0" fontId="40" fillId="0" borderId="0" xfId="0" applyFont="1" applyAlignment="1">
      <alignment/>
    </xf>
    <xf numFmtId="4" fontId="38" fillId="0" borderId="10" xfId="106" applyFont="1" applyFill="1" applyProtection="1">
      <alignment horizontal="right" vertical="top" shrinkToFit="1"/>
      <protection/>
    </xf>
    <xf numFmtId="0" fontId="39" fillId="0" borderId="10" xfId="105" applyNumberFormat="1" applyFont="1" applyAlignment="1" applyProtection="1">
      <alignment wrapText="1"/>
      <protection/>
    </xf>
    <xf numFmtId="4" fontId="39" fillId="0" borderId="10" xfId="106" applyFont="1" applyFill="1" applyAlignment="1" applyProtection="1">
      <alignment horizontal="right" shrinkToFit="1"/>
      <protection/>
    </xf>
    <xf numFmtId="4" fontId="39" fillId="0" borderId="10" xfId="106" applyFont="1" applyFill="1" applyProtection="1">
      <alignment horizontal="right" vertical="top" shrinkToFit="1"/>
      <protection/>
    </xf>
    <xf numFmtId="49" fontId="39" fillId="0" borderId="10" xfId="95" applyNumberFormat="1" applyFont="1" applyFill="1" applyAlignment="1" applyProtection="1">
      <alignment horizontal="left" vertical="top" wrapText="1" shrinkToFit="1"/>
      <protection/>
    </xf>
    <xf numFmtId="0" fontId="39" fillId="0" borderId="10" xfId="105" applyNumberFormat="1" applyFont="1" applyAlignment="1" applyProtection="1">
      <alignment wrapText="1"/>
      <protection/>
    </xf>
    <xf numFmtId="0" fontId="40" fillId="0" borderId="0" xfId="0" applyFont="1" applyAlignment="1">
      <alignment/>
    </xf>
    <xf numFmtId="0" fontId="39" fillId="19" borderId="10" xfId="105" applyNumberFormat="1" applyFont="1" applyFill="1" applyAlignment="1" applyProtection="1">
      <alignment wrapText="1"/>
      <protection/>
    </xf>
    <xf numFmtId="1" fontId="39" fillId="19" borderId="10" xfId="84" applyNumberFormat="1" applyFont="1" applyFill="1" applyBorder="1" applyAlignment="1" applyProtection="1">
      <alignment horizontal="center"/>
      <protection/>
    </xf>
    <xf numFmtId="4" fontId="39" fillId="19" borderId="10" xfId="106" applyFont="1" applyFill="1" applyProtection="1">
      <alignment horizontal="right" vertical="top" shrinkToFit="1"/>
      <protection/>
    </xf>
    <xf numFmtId="0" fontId="37" fillId="0" borderId="0" xfId="0" applyFont="1" applyAlignment="1">
      <alignment/>
    </xf>
    <xf numFmtId="4" fontId="38" fillId="0" borderId="10" xfId="106" applyFont="1" applyFill="1" applyAlignment="1" applyProtection="1">
      <alignment shrinkToFit="1"/>
      <protection/>
    </xf>
    <xf numFmtId="0" fontId="41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17" xfId="105" applyNumberFormat="1" applyFont="1" applyBorder="1" applyAlignment="1" applyProtection="1">
      <alignment wrapText="1"/>
      <protection/>
    </xf>
    <xf numFmtId="1" fontId="39" fillId="0" borderId="17" xfId="84" applyNumberFormat="1" applyFont="1" applyBorder="1" applyAlignment="1" applyProtection="1">
      <alignment horizontal="center"/>
      <protection/>
    </xf>
    <xf numFmtId="49" fontId="42" fillId="0" borderId="18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" fontId="38" fillId="0" borderId="10" xfId="98" applyNumberFormat="1" applyFont="1" applyFill="1" applyProtection="1">
      <alignment vertical="top" wrapText="1"/>
      <protection/>
    </xf>
    <xf numFmtId="4" fontId="30" fillId="0" borderId="0" xfId="0" applyNumberFormat="1" applyFont="1" applyAlignment="1">
      <alignment horizontal="center"/>
    </xf>
    <xf numFmtId="4" fontId="31" fillId="0" borderId="0" xfId="0" applyNumberFormat="1" applyFont="1" applyAlignment="1">
      <alignment/>
    </xf>
    <xf numFmtId="49" fontId="39" fillId="0" borderId="10" xfId="84" applyNumberFormat="1" applyFont="1" applyBorder="1" applyAlignment="1" applyProtection="1">
      <alignment horizontal="center"/>
      <protection/>
    </xf>
    <xf numFmtId="49" fontId="39" fillId="19" borderId="10" xfId="84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2.75"/>
  <cols>
    <col min="1" max="1" width="50.75390625" style="1" customWidth="1"/>
    <col min="2" max="2" width="9.75390625" style="2" customWidth="1"/>
    <col min="3" max="3" width="9.00390625" style="3" customWidth="1"/>
    <col min="4" max="4" width="21.00390625" style="4" customWidth="1"/>
    <col min="5" max="5" width="22.00390625" style="5" customWidth="1"/>
    <col min="6" max="6" width="12.50390625" style="0" customWidth="1"/>
  </cols>
  <sheetData>
    <row r="1" spans="1:9" ht="60" customHeight="1">
      <c r="A1" s="6"/>
      <c r="B1" s="7"/>
      <c r="C1" s="8"/>
      <c r="D1" s="50" t="s">
        <v>60</v>
      </c>
      <c r="E1" s="50"/>
      <c r="F1" s="51"/>
      <c r="G1" s="51"/>
      <c r="H1" s="51"/>
      <c r="I1" s="51"/>
    </row>
    <row r="2" spans="1:5" ht="12.75">
      <c r="A2" s="6"/>
      <c r="B2" s="7"/>
      <c r="C2" s="9"/>
      <c r="D2" s="52" t="s">
        <v>115</v>
      </c>
      <c r="E2" s="52"/>
    </row>
    <row r="3" spans="1:5" ht="12.75">
      <c r="A3" s="6"/>
      <c r="B3" s="7"/>
      <c r="C3" s="9"/>
      <c r="D3" s="10"/>
      <c r="E3" s="11"/>
    </row>
    <row r="4" spans="1:5" ht="40.5" customHeight="1">
      <c r="A4" s="53" t="s">
        <v>61</v>
      </c>
      <c r="B4" s="53"/>
      <c r="C4" s="53"/>
      <c r="D4" s="53"/>
      <c r="E4" s="53"/>
    </row>
    <row r="5" spans="1:4" ht="6.75" customHeight="1">
      <c r="A5" s="12"/>
      <c r="B5" s="12"/>
      <c r="C5" s="12"/>
      <c r="D5" s="13"/>
    </row>
    <row r="6" spans="1:5" ht="17.25">
      <c r="A6" s="14"/>
      <c r="B6" s="14"/>
      <c r="C6" s="15"/>
      <c r="E6" s="16" t="s">
        <v>0</v>
      </c>
    </row>
    <row r="7" spans="1:5" s="20" customFormat="1" ht="64.5" customHeight="1">
      <c r="A7" s="17" t="s">
        <v>1</v>
      </c>
      <c r="B7" s="17" t="s">
        <v>2</v>
      </c>
      <c r="C7" s="17" t="s">
        <v>3</v>
      </c>
      <c r="D7" s="18" t="s">
        <v>4</v>
      </c>
      <c r="E7" s="19" t="s">
        <v>5</v>
      </c>
    </row>
    <row r="8" spans="1:5" s="25" customFormat="1" ht="27.75">
      <c r="A8" s="21" t="s">
        <v>6</v>
      </c>
      <c r="B8" s="22" t="s">
        <v>7</v>
      </c>
      <c r="C8" s="23"/>
      <c r="D8" s="24">
        <f>SUM(D9,D14,D17,D22,D27,D30,D32,D35,D40,D38)</f>
        <v>2592994810.58</v>
      </c>
      <c r="E8" s="24">
        <f>SUM(E9,E14,E17,E22,E27,E30,E32,E35,E40,E38)</f>
        <v>626244922.0799999</v>
      </c>
    </row>
    <row r="9" spans="1:5" s="25" customFormat="1" ht="15">
      <c r="A9" s="21" t="s">
        <v>8</v>
      </c>
      <c r="B9" s="22" t="s">
        <v>7</v>
      </c>
      <c r="C9" s="22" t="s">
        <v>9</v>
      </c>
      <c r="D9" s="26">
        <f>SUM(D10:D13)</f>
        <v>341777031.37</v>
      </c>
      <c r="E9" s="26">
        <f>SUM(E10:E13)</f>
        <v>163217353.05</v>
      </c>
    </row>
    <row r="10" spans="1:5" s="20" customFormat="1" ht="54.75">
      <c r="A10" s="27" t="s">
        <v>63</v>
      </c>
      <c r="B10" s="23" t="s">
        <v>7</v>
      </c>
      <c r="C10" s="23" t="s">
        <v>10</v>
      </c>
      <c r="D10" s="28">
        <v>187825796</v>
      </c>
      <c r="E10" s="28">
        <v>83795983.95</v>
      </c>
    </row>
    <row r="11" spans="1:5" s="20" customFormat="1" ht="15">
      <c r="A11" s="27" t="s">
        <v>64</v>
      </c>
      <c r="B11" s="23" t="s">
        <v>7</v>
      </c>
      <c r="C11" s="23" t="s">
        <v>11</v>
      </c>
      <c r="D11" s="29">
        <v>10994</v>
      </c>
      <c r="E11" s="29">
        <v>0</v>
      </c>
    </row>
    <row r="12" spans="1:5" s="20" customFormat="1" ht="15">
      <c r="A12" s="27" t="s">
        <v>62</v>
      </c>
      <c r="B12" s="23">
        <v>440</v>
      </c>
      <c r="C12" s="48" t="s">
        <v>65</v>
      </c>
      <c r="D12" s="29">
        <v>722824</v>
      </c>
      <c r="E12" s="29">
        <v>0</v>
      </c>
    </row>
    <row r="13" spans="1:5" s="25" customFormat="1" ht="15">
      <c r="A13" s="27" t="s">
        <v>67</v>
      </c>
      <c r="B13" s="23" t="s">
        <v>7</v>
      </c>
      <c r="C13" s="23" t="s">
        <v>12</v>
      </c>
      <c r="D13" s="29">
        <v>153217417.37</v>
      </c>
      <c r="E13" s="29">
        <v>79421369.1</v>
      </c>
    </row>
    <row r="14" spans="1:5" s="20" customFormat="1" ht="27">
      <c r="A14" s="21" t="s">
        <v>68</v>
      </c>
      <c r="B14" s="22" t="s">
        <v>7</v>
      </c>
      <c r="C14" s="22" t="s">
        <v>13</v>
      </c>
      <c r="D14" s="24">
        <f>SUM(D15:D16)</f>
        <v>37631220</v>
      </c>
      <c r="E14" s="24">
        <f>SUM(E15:E16)</f>
        <v>15067327.879999999</v>
      </c>
    </row>
    <row r="15" spans="1:5" s="20" customFormat="1" ht="15">
      <c r="A15" s="27" t="s">
        <v>69</v>
      </c>
      <c r="B15" s="23" t="s">
        <v>7</v>
      </c>
      <c r="C15" s="23" t="s">
        <v>14</v>
      </c>
      <c r="D15" s="29">
        <v>4628220</v>
      </c>
      <c r="E15" s="29">
        <v>2673571.71</v>
      </c>
    </row>
    <row r="16" spans="1:5" s="25" customFormat="1" ht="41.25">
      <c r="A16" s="30" t="s">
        <v>70</v>
      </c>
      <c r="B16" s="23" t="s">
        <v>7</v>
      </c>
      <c r="C16" s="23" t="s">
        <v>15</v>
      </c>
      <c r="D16" s="29">
        <v>33003000</v>
      </c>
      <c r="E16" s="29">
        <v>12393756.17</v>
      </c>
    </row>
    <row r="17" spans="1:5" s="25" customFormat="1" ht="15">
      <c r="A17" s="21" t="s">
        <v>71</v>
      </c>
      <c r="B17" s="22" t="s">
        <v>7</v>
      </c>
      <c r="C17" s="22" t="s">
        <v>16</v>
      </c>
      <c r="D17" s="26">
        <f>SUM(D18:D21)</f>
        <v>800887916.3</v>
      </c>
      <c r="E17" s="26">
        <f>SUM(E18:E21)</f>
        <v>238188443.44</v>
      </c>
    </row>
    <row r="18" spans="1:5" s="25" customFormat="1" ht="15">
      <c r="A18" s="31" t="s">
        <v>82</v>
      </c>
      <c r="B18" s="23" t="s">
        <v>7</v>
      </c>
      <c r="C18" s="23" t="s">
        <v>17</v>
      </c>
      <c r="D18" s="29">
        <v>80030100</v>
      </c>
      <c r="E18" s="29">
        <v>33237554.66</v>
      </c>
    </row>
    <row r="19" spans="1:5" s="25" customFormat="1" ht="15">
      <c r="A19" s="31" t="s">
        <v>83</v>
      </c>
      <c r="B19" s="23" t="s">
        <v>7</v>
      </c>
      <c r="C19" s="23" t="s">
        <v>18</v>
      </c>
      <c r="D19" s="29">
        <v>694372339.41</v>
      </c>
      <c r="E19" s="29">
        <v>196821343.3</v>
      </c>
    </row>
    <row r="20" spans="1:5" s="25" customFormat="1" ht="15">
      <c r="A20" s="31" t="s">
        <v>84</v>
      </c>
      <c r="B20" s="23">
        <v>440</v>
      </c>
      <c r="C20" s="23" t="s">
        <v>19</v>
      </c>
      <c r="D20" s="29">
        <v>3333333.33</v>
      </c>
      <c r="E20" s="29">
        <v>0</v>
      </c>
    </row>
    <row r="21" spans="1:5" s="25" customFormat="1" ht="15">
      <c r="A21" s="31" t="s">
        <v>85</v>
      </c>
      <c r="B21" s="23" t="s">
        <v>7</v>
      </c>
      <c r="C21" s="23" t="s">
        <v>20</v>
      </c>
      <c r="D21" s="28">
        <v>23152143.56</v>
      </c>
      <c r="E21" s="28">
        <v>8129545.48</v>
      </c>
    </row>
    <row r="22" spans="1:5" s="20" customFormat="1" ht="15">
      <c r="A22" s="21" t="s">
        <v>72</v>
      </c>
      <c r="B22" s="22" t="s">
        <v>7</v>
      </c>
      <c r="C22" s="22" t="s">
        <v>21</v>
      </c>
      <c r="D22" s="26">
        <f>SUM(D23:D26)</f>
        <v>554406954.02</v>
      </c>
      <c r="E22" s="26">
        <f>SUM(E23:E26)</f>
        <v>120298390.19</v>
      </c>
    </row>
    <row r="23" spans="1:5" s="20" customFormat="1" ht="15">
      <c r="A23" s="27" t="s">
        <v>86</v>
      </c>
      <c r="B23" s="23" t="s">
        <v>7</v>
      </c>
      <c r="C23" s="23" t="s">
        <v>22</v>
      </c>
      <c r="D23" s="29">
        <v>71099999</v>
      </c>
      <c r="E23" s="29">
        <v>26900499</v>
      </c>
    </row>
    <row r="24" spans="1:5" s="20" customFormat="1" ht="15">
      <c r="A24" s="27" t="s">
        <v>87</v>
      </c>
      <c r="B24" s="23" t="s">
        <v>7</v>
      </c>
      <c r="C24" s="23" t="s">
        <v>23</v>
      </c>
      <c r="D24" s="29">
        <v>196916423.23</v>
      </c>
      <c r="E24" s="29">
        <v>18631092.64</v>
      </c>
    </row>
    <row r="25" spans="1:5" s="25" customFormat="1" ht="15">
      <c r="A25" s="27" t="s">
        <v>88</v>
      </c>
      <c r="B25" s="23" t="s">
        <v>7</v>
      </c>
      <c r="C25" s="23" t="s">
        <v>24</v>
      </c>
      <c r="D25" s="29">
        <v>243954967.4</v>
      </c>
      <c r="E25" s="29">
        <v>74766798.55</v>
      </c>
    </row>
    <row r="26" spans="1:5" s="20" customFormat="1" ht="27">
      <c r="A26" s="27" t="s">
        <v>89</v>
      </c>
      <c r="B26" s="23" t="s">
        <v>7</v>
      </c>
      <c r="C26" s="23" t="s">
        <v>25</v>
      </c>
      <c r="D26" s="28">
        <v>42435564.39</v>
      </c>
      <c r="E26" s="28">
        <v>0</v>
      </c>
    </row>
    <row r="27" spans="1:10" s="25" customFormat="1" ht="15">
      <c r="A27" s="21" t="s">
        <v>73</v>
      </c>
      <c r="B27" s="22" t="s">
        <v>7</v>
      </c>
      <c r="C27" s="22" t="s">
        <v>26</v>
      </c>
      <c r="D27" s="26">
        <f>SUM(D28:D29)</f>
        <v>639642900.44</v>
      </c>
      <c r="E27" s="26">
        <f>SUM(E28:E29)</f>
        <v>685580</v>
      </c>
      <c r="J27" s="32"/>
    </row>
    <row r="28" spans="1:5" s="20" customFormat="1" ht="15">
      <c r="A28" s="33" t="s">
        <v>90</v>
      </c>
      <c r="B28" s="34" t="s">
        <v>7</v>
      </c>
      <c r="C28" s="34" t="s">
        <v>27</v>
      </c>
      <c r="D28" s="35">
        <v>637969620.44</v>
      </c>
      <c r="E28" s="35">
        <v>0</v>
      </c>
    </row>
    <row r="29" spans="1:5" s="20" customFormat="1" ht="15">
      <c r="A29" s="33" t="s">
        <v>66</v>
      </c>
      <c r="B29" s="34">
        <v>440</v>
      </c>
      <c r="C29" s="49" t="s">
        <v>43</v>
      </c>
      <c r="D29" s="35">
        <v>1673280</v>
      </c>
      <c r="E29" s="35">
        <v>685580</v>
      </c>
    </row>
    <row r="30" spans="1:5" s="20" customFormat="1" ht="15">
      <c r="A30" s="21" t="s">
        <v>74</v>
      </c>
      <c r="B30" s="22" t="s">
        <v>7</v>
      </c>
      <c r="C30" s="22" t="s">
        <v>28</v>
      </c>
      <c r="D30" s="26">
        <f>SUM(D31:D31)</f>
        <v>1200000</v>
      </c>
      <c r="E30" s="26">
        <f>SUM(E31:E31)</f>
        <v>536940</v>
      </c>
    </row>
    <row r="31" spans="1:5" s="25" customFormat="1" ht="15">
      <c r="A31" s="27" t="s">
        <v>91</v>
      </c>
      <c r="B31" s="23" t="s">
        <v>7</v>
      </c>
      <c r="C31" s="23" t="s">
        <v>29</v>
      </c>
      <c r="D31" s="29">
        <v>1200000</v>
      </c>
      <c r="E31" s="29">
        <v>536940</v>
      </c>
    </row>
    <row r="32" spans="1:5" s="20" customFormat="1" ht="15">
      <c r="A32" s="21" t="s">
        <v>75</v>
      </c>
      <c r="B32" s="22" t="s">
        <v>7</v>
      </c>
      <c r="C32" s="22" t="s">
        <v>30</v>
      </c>
      <c r="D32" s="26">
        <f>SUM(D33:D34)</f>
        <v>156748782.45</v>
      </c>
      <c r="E32" s="26">
        <f>SUM(E33:E34)</f>
        <v>78966434.24000001</v>
      </c>
    </row>
    <row r="33" spans="1:5" s="20" customFormat="1" ht="15">
      <c r="A33" s="27" t="s">
        <v>92</v>
      </c>
      <c r="B33" s="23">
        <v>440</v>
      </c>
      <c r="C33" s="23">
        <v>1101</v>
      </c>
      <c r="D33" s="29">
        <v>144748782.45</v>
      </c>
      <c r="E33" s="29">
        <v>71504268.7</v>
      </c>
    </row>
    <row r="34" spans="1:7" s="20" customFormat="1" ht="15">
      <c r="A34" s="27" t="s">
        <v>93</v>
      </c>
      <c r="B34" s="23" t="s">
        <v>7</v>
      </c>
      <c r="C34" s="23" t="s">
        <v>31</v>
      </c>
      <c r="D34" s="29">
        <v>12000000</v>
      </c>
      <c r="E34" s="29">
        <v>7462165.54</v>
      </c>
      <c r="G34" s="36"/>
    </row>
    <row r="35" spans="1:5" s="20" customFormat="1" ht="15">
      <c r="A35" s="21" t="s">
        <v>76</v>
      </c>
      <c r="B35" s="22" t="s">
        <v>7</v>
      </c>
      <c r="C35" s="22" t="s">
        <v>32</v>
      </c>
      <c r="D35" s="26">
        <f>SUM(D36:D37)</f>
        <v>3600000</v>
      </c>
      <c r="E35" s="26">
        <f>SUM(E36:E37)</f>
        <v>725360</v>
      </c>
    </row>
    <row r="36" spans="1:5" s="25" customFormat="1" ht="15">
      <c r="A36" s="27" t="s">
        <v>94</v>
      </c>
      <c r="B36" s="23" t="s">
        <v>7</v>
      </c>
      <c r="C36" s="23" t="s">
        <v>33</v>
      </c>
      <c r="D36" s="29">
        <v>2550000</v>
      </c>
      <c r="E36" s="29">
        <v>637500</v>
      </c>
    </row>
    <row r="37" spans="1:5" s="25" customFormat="1" ht="15">
      <c r="A37" s="27" t="s">
        <v>95</v>
      </c>
      <c r="B37" s="23" t="s">
        <v>7</v>
      </c>
      <c r="C37" s="23" t="s">
        <v>34</v>
      </c>
      <c r="D37" s="29">
        <v>1050000</v>
      </c>
      <c r="E37" s="29">
        <v>87860</v>
      </c>
    </row>
    <row r="38" spans="1:5" s="25" customFormat="1" ht="27.75">
      <c r="A38" s="21" t="s">
        <v>112</v>
      </c>
      <c r="B38" s="22">
        <v>440</v>
      </c>
      <c r="C38" s="22">
        <v>1300</v>
      </c>
      <c r="D38" s="37">
        <f>D39</f>
        <v>25000000</v>
      </c>
      <c r="E38" s="37">
        <f>E39</f>
        <v>8559093.28</v>
      </c>
    </row>
    <row r="39" spans="1:5" s="25" customFormat="1" ht="27.75">
      <c r="A39" s="27" t="s">
        <v>77</v>
      </c>
      <c r="B39" s="23">
        <v>440</v>
      </c>
      <c r="C39" s="23">
        <v>1301</v>
      </c>
      <c r="D39" s="28">
        <v>25000000</v>
      </c>
      <c r="E39" s="28">
        <v>8559093.28</v>
      </c>
    </row>
    <row r="40" spans="1:5" s="20" customFormat="1" ht="41.25">
      <c r="A40" s="21" t="s">
        <v>78</v>
      </c>
      <c r="B40" s="22" t="s">
        <v>7</v>
      </c>
      <c r="C40" s="22" t="s">
        <v>35</v>
      </c>
      <c r="D40" s="24">
        <f>SUM(D41)</f>
        <v>32100006</v>
      </c>
      <c r="E40" s="24">
        <f>SUM(E41)</f>
        <v>0</v>
      </c>
    </row>
    <row r="41" spans="1:5" s="25" customFormat="1" ht="15">
      <c r="A41" s="27" t="s">
        <v>96</v>
      </c>
      <c r="B41" s="23" t="s">
        <v>7</v>
      </c>
      <c r="C41" s="23" t="s">
        <v>36</v>
      </c>
      <c r="D41" s="28">
        <v>32100006</v>
      </c>
      <c r="E41" s="28">
        <v>0</v>
      </c>
    </row>
    <row r="42" spans="1:5" s="25" customFormat="1" ht="27.75">
      <c r="A42" s="21" t="s">
        <v>97</v>
      </c>
      <c r="B42" s="22">
        <v>441</v>
      </c>
      <c r="C42" s="22"/>
      <c r="D42" s="24">
        <f>D43</f>
        <v>27639500</v>
      </c>
      <c r="E42" s="24">
        <f>E43</f>
        <v>11463241.26</v>
      </c>
    </row>
    <row r="43" spans="1:5" s="25" customFormat="1" ht="15">
      <c r="A43" s="21" t="s">
        <v>8</v>
      </c>
      <c r="B43" s="22">
        <v>441</v>
      </c>
      <c r="C43" s="22" t="s">
        <v>9</v>
      </c>
      <c r="D43" s="24">
        <f>D44</f>
        <v>27639500</v>
      </c>
      <c r="E43" s="24">
        <f>E44</f>
        <v>11463241.26</v>
      </c>
    </row>
    <row r="44" spans="1:5" s="25" customFormat="1" ht="55.5">
      <c r="A44" s="27" t="s">
        <v>63</v>
      </c>
      <c r="B44" s="23">
        <v>441</v>
      </c>
      <c r="C44" s="23" t="s">
        <v>10</v>
      </c>
      <c r="D44" s="28">
        <v>27639500</v>
      </c>
      <c r="E44" s="28">
        <v>11463241.26</v>
      </c>
    </row>
    <row r="45" spans="1:5" s="25" customFormat="1" ht="27.75">
      <c r="A45" s="21" t="s">
        <v>98</v>
      </c>
      <c r="B45" s="22" t="s">
        <v>37</v>
      </c>
      <c r="C45" s="22"/>
      <c r="D45" s="24">
        <f>SUM(D46)</f>
        <v>41260000</v>
      </c>
      <c r="E45" s="24">
        <f>SUM(E46)</f>
        <v>12539439.43</v>
      </c>
    </row>
    <row r="46" spans="1:5" s="20" customFormat="1" ht="15">
      <c r="A46" s="21" t="s">
        <v>8</v>
      </c>
      <c r="B46" s="22" t="s">
        <v>37</v>
      </c>
      <c r="C46" s="22" t="s">
        <v>9</v>
      </c>
      <c r="D46" s="26">
        <f>SUM(D47:D48)</f>
        <v>41260000</v>
      </c>
      <c r="E46" s="26">
        <f>SUM(E47:E48)</f>
        <v>12539439.43</v>
      </c>
    </row>
    <row r="47" spans="1:5" s="20" customFormat="1" ht="41.25">
      <c r="A47" s="27" t="s">
        <v>99</v>
      </c>
      <c r="B47" s="23" t="s">
        <v>37</v>
      </c>
      <c r="C47" s="23" t="s">
        <v>38</v>
      </c>
      <c r="D47" s="28">
        <v>31260000</v>
      </c>
      <c r="E47" s="28">
        <v>12539439.43</v>
      </c>
    </row>
    <row r="48" spans="1:5" s="25" customFormat="1" ht="15">
      <c r="A48" s="27" t="s">
        <v>100</v>
      </c>
      <c r="B48" s="23" t="s">
        <v>37</v>
      </c>
      <c r="C48" s="23" t="s">
        <v>39</v>
      </c>
      <c r="D48" s="29">
        <v>10000000</v>
      </c>
      <c r="E48" s="29">
        <v>0</v>
      </c>
    </row>
    <row r="49" spans="1:5" s="25" customFormat="1" ht="27.75">
      <c r="A49" s="21" t="s">
        <v>40</v>
      </c>
      <c r="B49" s="22" t="s">
        <v>41</v>
      </c>
      <c r="C49" s="22"/>
      <c r="D49" s="24">
        <f>SUM(D50,D53)</f>
        <v>400276934</v>
      </c>
      <c r="E49" s="24">
        <f>SUM(E50,E53)</f>
        <v>196466583.96</v>
      </c>
    </row>
    <row r="50" spans="1:5" s="38" customFormat="1" ht="15">
      <c r="A50" s="21" t="s">
        <v>73</v>
      </c>
      <c r="B50" s="22" t="s">
        <v>41</v>
      </c>
      <c r="C50" s="22" t="s">
        <v>26</v>
      </c>
      <c r="D50" s="26">
        <f>SUM(D51:D52)</f>
        <v>143450783</v>
      </c>
      <c r="E50" s="26">
        <f>SUM(E51:E52)</f>
        <v>75904252</v>
      </c>
    </row>
    <row r="51" spans="1:5" s="25" customFormat="1" ht="15">
      <c r="A51" s="27" t="s">
        <v>101</v>
      </c>
      <c r="B51" s="23" t="s">
        <v>41</v>
      </c>
      <c r="C51" s="23" t="s">
        <v>42</v>
      </c>
      <c r="D51" s="29">
        <v>134700783</v>
      </c>
      <c r="E51" s="29">
        <v>72174309</v>
      </c>
    </row>
    <row r="52" spans="1:5" s="25" customFormat="1" ht="15">
      <c r="A52" s="27" t="s">
        <v>66</v>
      </c>
      <c r="B52" s="23" t="s">
        <v>41</v>
      </c>
      <c r="C52" s="23" t="s">
        <v>43</v>
      </c>
      <c r="D52" s="29">
        <v>8750000</v>
      </c>
      <c r="E52" s="29">
        <v>3729943</v>
      </c>
    </row>
    <row r="53" spans="1:5" s="25" customFormat="1" ht="15">
      <c r="A53" s="21" t="s">
        <v>79</v>
      </c>
      <c r="B53" s="22" t="s">
        <v>41</v>
      </c>
      <c r="C53" s="22" t="s">
        <v>44</v>
      </c>
      <c r="D53" s="26">
        <f>SUM(D54:D56)</f>
        <v>256826151</v>
      </c>
      <c r="E53" s="26">
        <f>SUM(E54:E56)</f>
        <v>120562331.96000001</v>
      </c>
    </row>
    <row r="54" spans="1:5" s="25" customFormat="1" ht="15">
      <c r="A54" s="27" t="s">
        <v>102</v>
      </c>
      <c r="B54" s="23" t="s">
        <v>41</v>
      </c>
      <c r="C54" s="23" t="s">
        <v>45</v>
      </c>
      <c r="D54" s="29">
        <v>213241151</v>
      </c>
      <c r="E54" s="29">
        <v>99786076.14</v>
      </c>
    </row>
    <row r="55" spans="1:5" s="20" customFormat="1" ht="15">
      <c r="A55" s="27" t="s">
        <v>103</v>
      </c>
      <c r="B55" s="23" t="s">
        <v>41</v>
      </c>
      <c r="C55" s="23" t="s">
        <v>46</v>
      </c>
      <c r="D55" s="29">
        <v>1500000</v>
      </c>
      <c r="E55" s="29">
        <v>750000</v>
      </c>
    </row>
    <row r="56" spans="1:5" s="25" customFormat="1" ht="15">
      <c r="A56" s="27" t="s">
        <v>104</v>
      </c>
      <c r="B56" s="23" t="s">
        <v>41</v>
      </c>
      <c r="C56" s="23" t="s">
        <v>47</v>
      </c>
      <c r="D56" s="28">
        <v>42085000</v>
      </c>
      <c r="E56" s="28">
        <v>20026255.82</v>
      </c>
    </row>
    <row r="57" spans="1:5" s="25" customFormat="1" ht="27.75">
      <c r="A57" s="21" t="s">
        <v>105</v>
      </c>
      <c r="B57" s="22" t="s">
        <v>48</v>
      </c>
      <c r="C57" s="22"/>
      <c r="D57" s="24">
        <f>SUM(D58,D60)</f>
        <v>1095930066.95</v>
      </c>
      <c r="E57" s="24">
        <f>SUM(E58,E60)</f>
        <v>556131894.41</v>
      </c>
    </row>
    <row r="58" spans="1:5" s="25" customFormat="1" ht="15">
      <c r="A58" s="21" t="s">
        <v>8</v>
      </c>
      <c r="B58" s="22" t="s">
        <v>48</v>
      </c>
      <c r="C58" s="22" t="s">
        <v>9</v>
      </c>
      <c r="D58" s="26">
        <f>SUM(D59)</f>
        <v>28300000</v>
      </c>
      <c r="E58" s="26">
        <f>SUM(E59)</f>
        <v>11224201.15</v>
      </c>
    </row>
    <row r="59" spans="1:5" s="25" customFormat="1" ht="15">
      <c r="A59" s="27" t="s">
        <v>67</v>
      </c>
      <c r="B59" s="23" t="s">
        <v>48</v>
      </c>
      <c r="C59" s="23" t="s">
        <v>12</v>
      </c>
      <c r="D59" s="29">
        <v>28300000</v>
      </c>
      <c r="E59" s="29">
        <v>11224201.15</v>
      </c>
    </row>
    <row r="60" spans="1:5" s="20" customFormat="1" ht="15">
      <c r="A60" s="21" t="s">
        <v>74</v>
      </c>
      <c r="B60" s="22" t="s">
        <v>48</v>
      </c>
      <c r="C60" s="22" t="s">
        <v>28</v>
      </c>
      <c r="D60" s="26">
        <f>SUM(D61:D65)</f>
        <v>1067630066.95</v>
      </c>
      <c r="E60" s="26">
        <f>SUM(E61:E65)</f>
        <v>544907693.26</v>
      </c>
    </row>
    <row r="61" spans="1:5" s="20" customFormat="1" ht="15">
      <c r="A61" s="27" t="s">
        <v>106</v>
      </c>
      <c r="B61" s="23" t="s">
        <v>48</v>
      </c>
      <c r="C61" s="23" t="s">
        <v>49</v>
      </c>
      <c r="D61" s="29">
        <v>9500000</v>
      </c>
      <c r="E61" s="29">
        <v>4832837.37</v>
      </c>
    </row>
    <row r="62" spans="1:5" s="25" customFormat="1" ht="15">
      <c r="A62" s="27" t="s">
        <v>107</v>
      </c>
      <c r="B62" s="23" t="s">
        <v>48</v>
      </c>
      <c r="C62" s="23" t="s">
        <v>50</v>
      </c>
      <c r="D62" s="29">
        <v>67842919</v>
      </c>
      <c r="E62" s="29">
        <v>35674722</v>
      </c>
    </row>
    <row r="63" spans="1:5" s="25" customFormat="1" ht="15">
      <c r="A63" s="27" t="s">
        <v>108</v>
      </c>
      <c r="B63" s="23" t="s">
        <v>48</v>
      </c>
      <c r="C63" s="23" t="s">
        <v>51</v>
      </c>
      <c r="D63" s="29">
        <v>486557500</v>
      </c>
      <c r="E63" s="29">
        <v>235896613.74</v>
      </c>
    </row>
    <row r="64" spans="1:5" s="39" customFormat="1" ht="15">
      <c r="A64" s="27" t="s">
        <v>109</v>
      </c>
      <c r="B64" s="23" t="s">
        <v>48</v>
      </c>
      <c r="C64" s="23" t="s">
        <v>52</v>
      </c>
      <c r="D64" s="29">
        <v>424436434.7</v>
      </c>
      <c r="E64" s="29">
        <v>248534543.97</v>
      </c>
    </row>
    <row r="65" spans="1:5" s="25" customFormat="1" ht="15" customHeight="1">
      <c r="A65" s="27" t="s">
        <v>91</v>
      </c>
      <c r="B65" s="23" t="s">
        <v>48</v>
      </c>
      <c r="C65" s="23" t="s">
        <v>29</v>
      </c>
      <c r="D65" s="29">
        <v>79293213.25</v>
      </c>
      <c r="E65" s="29">
        <v>19968976.18</v>
      </c>
    </row>
    <row r="66" spans="1:5" s="39" customFormat="1" ht="27.75">
      <c r="A66" s="21" t="s">
        <v>110</v>
      </c>
      <c r="B66" s="22" t="s">
        <v>53</v>
      </c>
      <c r="C66" s="22"/>
      <c r="D66" s="24">
        <f>SUM(D67,D73)</f>
        <v>1885942982.62</v>
      </c>
      <c r="E66" s="24">
        <f>SUM(E67,E73)</f>
        <v>1004968435.4399999</v>
      </c>
    </row>
    <row r="67" spans="1:5" s="39" customFormat="1" ht="15">
      <c r="A67" s="21" t="s">
        <v>73</v>
      </c>
      <c r="B67" s="22" t="s">
        <v>53</v>
      </c>
      <c r="C67" s="22" t="s">
        <v>26</v>
      </c>
      <c r="D67" s="26">
        <f>SUM(D68:D72)</f>
        <v>1874191701.62</v>
      </c>
      <c r="E67" s="26">
        <f>SUM(E68:E72)</f>
        <v>1003087966.17</v>
      </c>
    </row>
    <row r="68" spans="1:5" s="39" customFormat="1" ht="15">
      <c r="A68" s="27" t="s">
        <v>90</v>
      </c>
      <c r="B68" s="23" t="s">
        <v>53</v>
      </c>
      <c r="C68" s="23" t="s">
        <v>27</v>
      </c>
      <c r="D68" s="29">
        <v>650886610</v>
      </c>
      <c r="E68" s="29">
        <v>318103151.97</v>
      </c>
    </row>
    <row r="69" spans="1:5" s="25" customFormat="1" ht="15">
      <c r="A69" s="27" t="s">
        <v>111</v>
      </c>
      <c r="B69" s="23" t="s">
        <v>53</v>
      </c>
      <c r="C69" s="23" t="s">
        <v>54</v>
      </c>
      <c r="D69" s="29">
        <v>1066265710.62</v>
      </c>
      <c r="E69" s="29">
        <v>612510504.79</v>
      </c>
    </row>
    <row r="70" spans="1:5" s="25" customFormat="1" ht="15">
      <c r="A70" s="27" t="s">
        <v>101</v>
      </c>
      <c r="B70" s="23" t="s">
        <v>53</v>
      </c>
      <c r="C70" s="23" t="s">
        <v>42</v>
      </c>
      <c r="D70" s="29">
        <v>70800000</v>
      </c>
      <c r="E70" s="29">
        <v>38353675.17</v>
      </c>
    </row>
    <row r="71" spans="1:5" s="25" customFormat="1" ht="15">
      <c r="A71" s="27" t="s">
        <v>66</v>
      </c>
      <c r="B71" s="23" t="s">
        <v>53</v>
      </c>
      <c r="C71" s="23" t="s">
        <v>43</v>
      </c>
      <c r="D71" s="29">
        <v>10034728</v>
      </c>
      <c r="E71" s="29">
        <v>1424850</v>
      </c>
    </row>
    <row r="72" spans="1:5" s="25" customFormat="1" ht="15">
      <c r="A72" s="27" t="s">
        <v>113</v>
      </c>
      <c r="B72" s="23" t="s">
        <v>53</v>
      </c>
      <c r="C72" s="23" t="s">
        <v>55</v>
      </c>
      <c r="D72" s="29">
        <v>76204653</v>
      </c>
      <c r="E72" s="29">
        <v>32695784.24</v>
      </c>
    </row>
    <row r="73" spans="1:5" s="39" customFormat="1" ht="15">
      <c r="A73" s="21" t="s">
        <v>74</v>
      </c>
      <c r="B73" s="22" t="s">
        <v>53</v>
      </c>
      <c r="C73" s="22" t="s">
        <v>28</v>
      </c>
      <c r="D73" s="26">
        <f>SUM(D74)</f>
        <v>11751281</v>
      </c>
      <c r="E73" s="26">
        <f>SUM(E74)</f>
        <v>1880469.27</v>
      </c>
    </row>
    <row r="74" spans="1:5" s="25" customFormat="1" ht="15">
      <c r="A74" s="27" t="s">
        <v>109</v>
      </c>
      <c r="B74" s="23" t="s">
        <v>53</v>
      </c>
      <c r="C74" s="23" t="s">
        <v>52</v>
      </c>
      <c r="D74" s="29">
        <v>11751281</v>
      </c>
      <c r="E74" s="29">
        <v>1880469.27</v>
      </c>
    </row>
    <row r="75" spans="1:5" s="25" customFormat="1" ht="27.75">
      <c r="A75" s="21" t="s">
        <v>80</v>
      </c>
      <c r="B75" s="22" t="s">
        <v>56</v>
      </c>
      <c r="C75" s="22"/>
      <c r="D75" s="24">
        <f>SUM(D76)</f>
        <v>13559000</v>
      </c>
      <c r="E75" s="24">
        <f>SUM(E76)</f>
        <v>6165695.96</v>
      </c>
    </row>
    <row r="76" spans="1:5" s="25" customFormat="1" ht="15">
      <c r="A76" s="21" t="s">
        <v>8</v>
      </c>
      <c r="B76" s="22" t="s">
        <v>56</v>
      </c>
      <c r="C76" s="22" t="s">
        <v>9</v>
      </c>
      <c r="D76" s="26">
        <f>SUM(D77)</f>
        <v>13559000</v>
      </c>
      <c r="E76" s="26">
        <f>SUM(E77)</f>
        <v>6165695.96</v>
      </c>
    </row>
    <row r="77" spans="1:5" s="25" customFormat="1" ht="42">
      <c r="A77" s="27" t="s">
        <v>99</v>
      </c>
      <c r="B77" s="23" t="s">
        <v>56</v>
      </c>
      <c r="C77" s="23" t="s">
        <v>38</v>
      </c>
      <c r="D77" s="28">
        <v>13559000</v>
      </c>
      <c r="E77" s="28">
        <v>6165695.96</v>
      </c>
    </row>
    <row r="78" spans="1:5" s="25" customFormat="1" ht="27.75">
      <c r="A78" s="21" t="s">
        <v>81</v>
      </c>
      <c r="B78" s="22" t="s">
        <v>57</v>
      </c>
      <c r="C78" s="22"/>
      <c r="D78" s="24">
        <f>SUM(D79)</f>
        <v>34587522</v>
      </c>
      <c r="E78" s="24">
        <f>SUM(E79)</f>
        <v>14270109.72</v>
      </c>
    </row>
    <row r="79" spans="1:5" ht="13.5">
      <c r="A79" s="21" t="s">
        <v>8</v>
      </c>
      <c r="B79" s="22" t="s">
        <v>57</v>
      </c>
      <c r="C79" s="22" t="s">
        <v>9</v>
      </c>
      <c r="D79" s="26">
        <f>SUM(D80)</f>
        <v>34587522</v>
      </c>
      <c r="E79" s="26">
        <f>SUM(E80)</f>
        <v>14270109.72</v>
      </c>
    </row>
    <row r="80" spans="1:5" ht="48" customHeight="1">
      <c r="A80" s="40" t="s">
        <v>114</v>
      </c>
      <c r="B80" s="41" t="s">
        <v>57</v>
      </c>
      <c r="C80" s="41" t="s">
        <v>58</v>
      </c>
      <c r="D80" s="28">
        <v>34587522</v>
      </c>
      <c r="E80" s="28">
        <v>14270109.72</v>
      </c>
    </row>
    <row r="81" spans="1:5" ht="13.5">
      <c r="A81" s="42" t="s">
        <v>59</v>
      </c>
      <c r="B81" s="43"/>
      <c r="C81" s="44"/>
      <c r="D81" s="45">
        <f>SUM(D8,D45,D49,D57,D66,D75,D78,D42)</f>
        <v>6092190816.15</v>
      </c>
      <c r="E81" s="45">
        <f>SUM(E8,E45,E49,E57,E66,E75,E78,E42)</f>
        <v>2428250322.2599998</v>
      </c>
    </row>
    <row r="82" spans="2:5" ht="12.75">
      <c r="B82" s="1"/>
      <c r="D82" s="46"/>
      <c r="E82" s="47"/>
    </row>
    <row r="83" spans="2:5" ht="12.75">
      <c r="B83" s="1"/>
      <c r="D83" s="46"/>
      <c r="E83" s="47"/>
    </row>
    <row r="84" spans="2:5" ht="12.75">
      <c r="B84" s="1"/>
      <c r="D84" s="46"/>
      <c r="E84" s="47"/>
    </row>
    <row r="85" spans="2:5" ht="12.75">
      <c r="B85" s="1"/>
      <c r="D85" s="46"/>
      <c r="E85" s="47"/>
    </row>
    <row r="86" spans="2:5" ht="12.75">
      <c r="B86" s="1"/>
      <c r="D86" s="46"/>
      <c r="E86" s="47"/>
    </row>
    <row r="87" spans="2:5" ht="12.75">
      <c r="B87" s="1"/>
      <c r="D87" s="46"/>
      <c r="E87" s="47"/>
    </row>
    <row r="88" spans="2:5" ht="12.75">
      <c r="B88" s="1"/>
      <c r="D88" s="46"/>
      <c r="E88" s="47"/>
    </row>
    <row r="89" spans="2:5" ht="12.75">
      <c r="B89" s="1"/>
      <c r="D89" s="46"/>
      <c r="E89" s="47"/>
    </row>
    <row r="90" spans="2:5" ht="12.75">
      <c r="B90" s="1"/>
      <c r="D90" s="46"/>
      <c r="E90" s="47"/>
    </row>
    <row r="91" spans="2:5" ht="12.75">
      <c r="B91" s="1"/>
      <c r="D91" s="46"/>
      <c r="E91" s="47"/>
    </row>
    <row r="92" spans="2:5" ht="12.75">
      <c r="B92" s="1"/>
      <c r="D92" s="46"/>
      <c r="E92" s="47"/>
    </row>
    <row r="93" spans="2:5" ht="12.75">
      <c r="B93" s="1"/>
      <c r="D93" s="46"/>
      <c r="E93" s="47"/>
    </row>
    <row r="94" spans="2:5" ht="12.75">
      <c r="B94" s="1"/>
      <c r="D94" s="46"/>
      <c r="E94" s="47"/>
    </row>
    <row r="95" spans="2:5" ht="12.75">
      <c r="B95" s="1"/>
      <c r="D95" s="46"/>
      <c r="E95" s="47"/>
    </row>
    <row r="96" spans="2:5" ht="12.75">
      <c r="B96" s="1"/>
      <c r="D96" s="46"/>
      <c r="E96" s="47"/>
    </row>
    <row r="97" spans="2:5" ht="12.75">
      <c r="B97" s="1"/>
      <c r="D97" s="46"/>
      <c r="E97" s="47"/>
    </row>
    <row r="98" spans="2:5" ht="12.75">
      <c r="B98" s="1"/>
      <c r="D98" s="46"/>
      <c r="E98" s="47"/>
    </row>
    <row r="99" spans="2:5" ht="12.75">
      <c r="B99" s="1"/>
      <c r="D99" s="46"/>
      <c r="E99" s="47"/>
    </row>
    <row r="100" spans="2:5" ht="12.75">
      <c r="B100" s="1"/>
      <c r="D100" s="46"/>
      <c r="E100" s="47"/>
    </row>
    <row r="101" spans="2:5" ht="12.75">
      <c r="B101" s="1"/>
      <c r="D101" s="46"/>
      <c r="E101" s="47"/>
    </row>
    <row r="102" spans="2:5" ht="12.75">
      <c r="B102" s="1"/>
      <c r="D102" s="46"/>
      <c r="E102" s="47"/>
    </row>
    <row r="103" spans="2:5" ht="12.75">
      <c r="B103" s="1"/>
      <c r="D103" s="46"/>
      <c r="E103" s="47"/>
    </row>
    <row r="104" spans="2:5" ht="12.75">
      <c r="B104" s="1"/>
      <c r="D104" s="46"/>
      <c r="E104" s="47"/>
    </row>
    <row r="105" spans="2:5" ht="12.75">
      <c r="B105" s="1"/>
      <c r="D105" s="46"/>
      <c r="E105" s="47"/>
    </row>
    <row r="106" spans="2:5" ht="12.75">
      <c r="B106" s="1"/>
      <c r="D106" s="46"/>
      <c r="E106" s="47"/>
    </row>
    <row r="107" spans="2:5" ht="12.75">
      <c r="B107" s="1"/>
      <c r="D107" s="46"/>
      <c r="E107" s="47"/>
    </row>
    <row r="108" spans="2:5" ht="12.75">
      <c r="B108" s="1"/>
      <c r="D108" s="46"/>
      <c r="E108" s="47"/>
    </row>
    <row r="109" spans="2:5" ht="12.75">
      <c r="B109" s="1"/>
      <c r="D109" s="46"/>
      <c r="E109" s="47"/>
    </row>
    <row r="110" spans="4:5" ht="12.75">
      <c r="D110" s="46"/>
      <c r="E110" s="47"/>
    </row>
    <row r="111" spans="4:5" ht="12.75">
      <c r="D111" s="46"/>
      <c r="E111" s="47"/>
    </row>
    <row r="112" spans="4:5" ht="12.75">
      <c r="D112" s="46"/>
      <c r="E112" s="47"/>
    </row>
    <row r="113" spans="4:5" ht="12.75">
      <c r="D113" s="46"/>
      <c r="E113" s="47"/>
    </row>
    <row r="114" spans="4:5" ht="12.75">
      <c r="D114" s="46"/>
      <c r="E114" s="47"/>
    </row>
    <row r="115" spans="4:5" ht="12.75">
      <c r="D115" s="46"/>
      <c r="E115" s="47"/>
    </row>
    <row r="116" spans="4:5" ht="12.75">
      <c r="D116" s="46"/>
      <c r="E116" s="47"/>
    </row>
    <row r="117" spans="4:5" ht="12.75">
      <c r="D117" s="46"/>
      <c r="E117" s="47"/>
    </row>
    <row r="118" spans="4:5" ht="12.75">
      <c r="D118" s="46"/>
      <c r="E118" s="47"/>
    </row>
    <row r="119" spans="4:5" ht="12.75">
      <c r="D119" s="46"/>
      <c r="E119" s="47"/>
    </row>
    <row r="120" spans="4:5" ht="12.75">
      <c r="D120" s="46"/>
      <c r="E120" s="47"/>
    </row>
    <row r="121" spans="4:5" ht="12.75">
      <c r="D121" s="46"/>
      <c r="E121" s="47"/>
    </row>
    <row r="122" spans="4:5" ht="12.75">
      <c r="D122" s="46"/>
      <c r="E122" s="47"/>
    </row>
    <row r="123" spans="4:5" ht="12.75">
      <c r="D123" s="46"/>
      <c r="E123" s="47"/>
    </row>
    <row r="124" spans="4:5" ht="12.75">
      <c r="D124" s="46"/>
      <c r="E124" s="47"/>
    </row>
    <row r="125" spans="4:5" ht="12.75">
      <c r="D125" s="46"/>
      <c r="E125" s="47"/>
    </row>
    <row r="126" spans="4:5" ht="12.75">
      <c r="D126" s="46"/>
      <c r="E126" s="47"/>
    </row>
    <row r="127" spans="4:5" ht="12.75">
      <c r="D127" s="46"/>
      <c r="E127" s="47"/>
    </row>
    <row r="128" spans="4:5" ht="12.75">
      <c r="D128" s="46"/>
      <c r="E128" s="47"/>
    </row>
    <row r="129" spans="4:5" ht="12.75">
      <c r="D129" s="46"/>
      <c r="E129" s="47"/>
    </row>
    <row r="130" spans="4:5" ht="12.75">
      <c r="D130" s="46"/>
      <c r="E130" s="47"/>
    </row>
    <row r="131" spans="4:5" ht="12.75">
      <c r="D131" s="46"/>
      <c r="E131" s="47"/>
    </row>
    <row r="132" spans="4:5" ht="12.75">
      <c r="D132" s="46"/>
      <c r="E132" s="47"/>
    </row>
    <row r="133" spans="4:5" ht="12.75">
      <c r="D133" s="46"/>
      <c r="E133" s="47"/>
    </row>
    <row r="134" spans="4:5" ht="12.75">
      <c r="D134" s="46"/>
      <c r="E134" s="47"/>
    </row>
    <row r="135" spans="4:5" ht="12.75">
      <c r="D135" s="46"/>
      <c r="E135" s="47"/>
    </row>
    <row r="136" spans="4:5" ht="12.75">
      <c r="D136" s="46"/>
      <c r="E136" s="47"/>
    </row>
    <row r="137" spans="4:5" ht="12.75">
      <c r="D137" s="46"/>
      <c r="E137" s="47"/>
    </row>
    <row r="138" spans="4:5" ht="12.75">
      <c r="D138" s="46"/>
      <c r="E138" s="47"/>
    </row>
    <row r="139" spans="4:5" ht="12.75">
      <c r="D139" s="46"/>
      <c r="E139" s="47"/>
    </row>
    <row r="140" spans="4:5" ht="12.75">
      <c r="D140" s="46"/>
      <c r="E140" s="47"/>
    </row>
    <row r="141" spans="4:5" ht="12.75">
      <c r="D141" s="46"/>
      <c r="E141" s="47"/>
    </row>
    <row r="142" spans="4:5" ht="12.75">
      <c r="D142" s="46"/>
      <c r="E142" s="47"/>
    </row>
    <row r="143" spans="4:5" ht="12.75">
      <c r="D143" s="46"/>
      <c r="E143" s="47"/>
    </row>
    <row r="144" spans="4:5" ht="12.75">
      <c r="D144" s="46"/>
      <c r="E144" s="47"/>
    </row>
    <row r="145" spans="4:5" ht="12.75">
      <c r="D145" s="46"/>
      <c r="E145" s="47"/>
    </row>
    <row r="146" spans="4:5" ht="12.75">
      <c r="D146" s="46"/>
      <c r="E146" s="47"/>
    </row>
    <row r="147" spans="4:5" ht="12.75">
      <c r="D147" s="46"/>
      <c r="E147" s="47"/>
    </row>
    <row r="148" spans="4:5" ht="12.75">
      <c r="D148" s="46"/>
      <c r="E148" s="47"/>
    </row>
    <row r="149" spans="4:5" ht="12.75">
      <c r="D149" s="46"/>
      <c r="E149" s="47"/>
    </row>
    <row r="150" spans="4:5" ht="12.75">
      <c r="D150" s="46"/>
      <c r="E150" s="47"/>
    </row>
    <row r="151" spans="4:5" ht="12.75">
      <c r="D151" s="46"/>
      <c r="E151" s="47"/>
    </row>
    <row r="152" spans="4:5" ht="12.75">
      <c r="D152" s="46"/>
      <c r="E152" s="47"/>
    </row>
    <row r="153" spans="4:5" ht="12.75">
      <c r="D153" s="46"/>
      <c r="E153" s="47"/>
    </row>
    <row r="154" spans="4:5" ht="12.75">
      <c r="D154" s="46"/>
      <c r="E154" s="47"/>
    </row>
    <row r="155" spans="4:5" ht="12.75">
      <c r="D155" s="46"/>
      <c r="E155" s="47"/>
    </row>
    <row r="156" spans="4:5" ht="12.75">
      <c r="D156" s="46"/>
      <c r="E156" s="47"/>
    </row>
    <row r="157" spans="4:5" ht="12.75">
      <c r="D157" s="46"/>
      <c r="E157" s="47"/>
    </row>
    <row r="158" spans="4:5" ht="12.75">
      <c r="D158" s="46"/>
      <c r="E158" s="47"/>
    </row>
    <row r="159" spans="4:5" ht="12.75">
      <c r="D159" s="46"/>
      <c r="E159" s="47"/>
    </row>
    <row r="160" spans="4:5" ht="12.75">
      <c r="D160" s="46"/>
      <c r="E160" s="47"/>
    </row>
    <row r="161" spans="4:5" ht="12.75">
      <c r="D161" s="46"/>
      <c r="E161" s="47"/>
    </row>
    <row r="162" spans="4:5" ht="12.75">
      <c r="D162" s="46"/>
      <c r="E162" s="47"/>
    </row>
    <row r="163" spans="4:5" ht="12.75">
      <c r="D163" s="46"/>
      <c r="E163" s="47"/>
    </row>
    <row r="164" spans="4:5" ht="12.75">
      <c r="D164" s="46"/>
      <c r="E164" s="47"/>
    </row>
    <row r="165" spans="4:5" ht="12.75">
      <c r="D165" s="46"/>
      <c r="E165" s="47"/>
    </row>
    <row r="166" spans="4:5" ht="12.75">
      <c r="D166" s="46"/>
      <c r="E166" s="47"/>
    </row>
    <row r="167" spans="4:5" ht="12.75">
      <c r="D167" s="46"/>
      <c r="E167" s="47"/>
    </row>
    <row r="168" spans="4:5" ht="12.75">
      <c r="D168" s="46"/>
      <c r="E168" s="47"/>
    </row>
    <row r="169" spans="4:5" ht="12.75">
      <c r="D169" s="46"/>
      <c r="E169" s="47"/>
    </row>
    <row r="170" spans="4:5" ht="12.75">
      <c r="D170" s="46"/>
      <c r="E170" s="47"/>
    </row>
    <row r="171" spans="4:5" ht="12.75">
      <c r="D171" s="46"/>
      <c r="E171" s="47"/>
    </row>
    <row r="172" spans="4:5" ht="12.75">
      <c r="D172" s="46"/>
      <c r="E172" s="47"/>
    </row>
    <row r="173" spans="4:5" ht="12.75">
      <c r="D173" s="46"/>
      <c r="E173" s="47"/>
    </row>
    <row r="174" spans="4:5" ht="12.75">
      <c r="D174" s="46"/>
      <c r="E174" s="47"/>
    </row>
    <row r="175" spans="4:5" ht="12.75">
      <c r="D175" s="46"/>
      <c r="E175" s="47"/>
    </row>
    <row r="176" spans="4:5" ht="12.75">
      <c r="D176" s="46"/>
      <c r="E176" s="47"/>
    </row>
    <row r="177" spans="4:5" ht="12.75">
      <c r="D177" s="46"/>
      <c r="E177" s="47"/>
    </row>
    <row r="178" spans="4:5" ht="12.75">
      <c r="D178" s="46"/>
      <c r="E178" s="47"/>
    </row>
    <row r="179" spans="4:5" ht="12.75">
      <c r="D179" s="46"/>
      <c r="E179" s="47"/>
    </row>
    <row r="180" spans="4:5" ht="12.75">
      <c r="D180" s="46"/>
      <c r="E180" s="47"/>
    </row>
    <row r="181" spans="4:5" ht="12.75">
      <c r="D181" s="46"/>
      <c r="E181" s="47"/>
    </row>
    <row r="182" spans="4:5" ht="12.75">
      <c r="D182" s="46"/>
      <c r="E182" s="47"/>
    </row>
    <row r="183" spans="4:5" ht="12.75">
      <c r="D183" s="46"/>
      <c r="E183" s="47"/>
    </row>
    <row r="184" spans="4:5" ht="12.75">
      <c r="D184" s="46"/>
      <c r="E184" s="47"/>
    </row>
    <row r="185" spans="4:5" ht="12.75">
      <c r="D185" s="46"/>
      <c r="E185" s="47"/>
    </row>
    <row r="186" spans="4:5" ht="12.75">
      <c r="D186" s="46"/>
      <c r="E186" s="47"/>
    </row>
    <row r="187" spans="4:5" ht="12.75">
      <c r="D187" s="46"/>
      <c r="E187" s="47"/>
    </row>
    <row r="188" spans="4:5" ht="12.75">
      <c r="D188" s="46"/>
      <c r="E188" s="47"/>
    </row>
    <row r="189" spans="4:5" ht="12.75">
      <c r="D189" s="46"/>
      <c r="E189" s="47"/>
    </row>
    <row r="190" spans="4:5" ht="12.75">
      <c r="D190" s="46"/>
      <c r="E190" s="47"/>
    </row>
    <row r="191" spans="4:5" ht="12.75">
      <c r="D191" s="46"/>
      <c r="E191" s="47"/>
    </row>
    <row r="192" spans="4:5" ht="12.75">
      <c r="D192" s="46"/>
      <c r="E192" s="47"/>
    </row>
    <row r="193" spans="4:5" ht="12.75">
      <c r="D193" s="46"/>
      <c r="E193" s="47"/>
    </row>
    <row r="194" spans="4:5" ht="12.75">
      <c r="D194" s="46"/>
      <c r="E194" s="47"/>
    </row>
    <row r="195" spans="4:5" ht="12.75">
      <c r="D195" s="46"/>
      <c r="E195" s="47"/>
    </row>
    <row r="196" spans="4:5" ht="12.75">
      <c r="D196" s="46"/>
      <c r="E196" s="47"/>
    </row>
    <row r="197" spans="4:5" ht="12.75">
      <c r="D197" s="46"/>
      <c r="E197" s="47"/>
    </row>
    <row r="198" spans="4:5" ht="12.75">
      <c r="D198" s="46"/>
      <c r="E198" s="47"/>
    </row>
    <row r="199" spans="4:5" ht="12.75">
      <c r="D199" s="46"/>
      <c r="E199" s="47"/>
    </row>
    <row r="200" spans="4:5" ht="12.75">
      <c r="D200" s="46"/>
      <c r="E200" s="47"/>
    </row>
    <row r="201" spans="4:5" ht="12.75">
      <c r="D201" s="46"/>
      <c r="E201" s="47"/>
    </row>
    <row r="202" spans="4:5" ht="12.75">
      <c r="D202" s="46"/>
      <c r="E202" s="47"/>
    </row>
    <row r="203" spans="4:5" ht="12.75">
      <c r="D203" s="46"/>
      <c r="E203" s="47"/>
    </row>
    <row r="204" spans="4:5" ht="12.75">
      <c r="D204" s="46"/>
      <c r="E204" s="47"/>
    </row>
    <row r="205" spans="4:5" ht="12.75">
      <c r="D205" s="46"/>
      <c r="E205" s="47"/>
    </row>
    <row r="206" spans="4:5" ht="12.75">
      <c r="D206" s="46"/>
      <c r="E206" s="47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39375" bottom="0.4722222222222222" header="0.5118055555555555" footer="0.19652777777777777"/>
  <pageSetup firstPageNumber="17" useFirstPageNumber="1" fitToHeight="0" fitToWidth="1" horizontalDpi="300" verticalDpi="3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2021-07-20T05:53:17Z</dcterms:modified>
  <cp:category/>
  <cp:version/>
  <cp:contentType/>
  <cp:contentStatus/>
</cp:coreProperties>
</file>