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99" activeTab="2"/>
  </bookViews>
  <sheets>
    <sheet name="перечень МКД" sheetId="1" r:id="rId1"/>
    <sheet name="Виды ремонта" sheetId="2" r:id="rId2"/>
    <sheet name="Показатели" sheetId="3" r:id="rId3"/>
  </sheets>
  <definedNames>
    <definedName name="_xlnm.Print_Titles" localSheetId="1">'Виды ремонта'!$6:$6</definedName>
    <definedName name="_xlnm.Print_Titles" localSheetId="0">'перечень МКД'!$7:$7</definedName>
  </definedNames>
  <calcPr fullCalcOnLoad="1"/>
</workbook>
</file>

<file path=xl/sharedStrings.xml><?xml version="1.0" encoding="utf-8"?>
<sst xmlns="http://schemas.openxmlformats.org/spreadsheetml/2006/main" count="1001" uniqueCount="129">
  <si>
    <t>Перечень многоквартирных домов, которые подлежат капитальному ремонту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</si>
  <si>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</si>
  <si>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</si>
  <si>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</si>
  <si>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</si>
  <si>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</si>
  <si>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</si>
  <si>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</si>
  <si>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</si>
  <si>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</si>
  <si>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 xml:space="preserve">Стоимость капитального ремонта 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</si>
  <si>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</si>
  <si>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</si>
  <si>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</si>
  <si>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тип муниципального образования</t>
  </si>
  <si>
    <t>наименование МО</t>
  </si>
  <si>
    <t>улица (тип)</t>
  </si>
  <si>
    <t>наименование улицы</t>
  </si>
  <si>
    <t>дом</t>
  </si>
  <si>
    <t>корпус</t>
  </si>
  <si>
    <t>литера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</si>
  <si>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</si>
  <si>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</si>
  <si>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</si>
  <si>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</si>
  <si>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</si>
  <si>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</si>
  <si>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</si>
  <si>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</si>
  <si>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</si>
  <si>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</si>
  <si>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</si>
  <si>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</si>
  <si>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</si>
  <si>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город</t>
  </si>
  <si>
    <t>Обнинск</t>
  </si>
  <si>
    <t>проспект</t>
  </si>
  <si>
    <t>улица</t>
  </si>
  <si>
    <t>Энгельса</t>
  </si>
  <si>
    <t>Итого</t>
  </si>
  <si>
    <t>Х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</si>
  <si>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</t>
  </si>
  <si>
    <t>№ п\п</t>
  </si>
  <si>
    <t>Стоимость капитального ремонта ВСЕГО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</si>
  <si>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</si>
  <si>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</si>
  <si>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</si>
  <si>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</si>
  <si>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</si>
  <si>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
отмостки</t>
  </si>
  <si>
    <t>Ремонт фундамента</t>
  </si>
  <si>
    <t>Утепление  фасадов</t>
  </si>
  <si>
    <t>переустройство невентилируемой крыши на вентилируемую крышу</t>
  </si>
  <si>
    <t xml:space="preserve"> устройство выходов на кровлю</t>
  </si>
  <si>
    <t>Установка коллективных (общедомовых) приборов учета и узлов управления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</si>
  <si>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</si>
  <si>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</si>
  <si>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</si>
  <si>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</si>
  <si>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</si>
  <si>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</si>
  <si>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</si>
  <si>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система электро-
снабжения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</si>
  <si>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</si>
  <si>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</si>
  <si>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</si>
  <si>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</si>
  <si>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</si>
  <si>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ед.</t>
  </si>
  <si>
    <t>кв.м.</t>
  </si>
  <si>
    <t>куб.м.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</si>
  <si>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</si>
  <si>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</si>
  <si>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</si>
  <si>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</si>
  <si>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</si>
  <si>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</si>
  <si>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</si>
  <si>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Итого по МО "Город Обнинск"</t>
  </si>
  <si>
    <t>панель</t>
  </si>
  <si>
    <t>кирпич</t>
  </si>
  <si>
    <t>Маркса</t>
  </si>
  <si>
    <t>Калужская</t>
  </si>
  <si>
    <t>Курчатова</t>
  </si>
  <si>
    <t>Красных Зорь</t>
  </si>
  <si>
    <t>А</t>
  </si>
  <si>
    <t>Б</t>
  </si>
  <si>
    <t>Ленина</t>
  </si>
  <si>
    <t>Победы</t>
  </si>
  <si>
    <t>4 кв.2017</t>
  </si>
  <si>
    <t xml:space="preserve">улица </t>
  </si>
  <si>
    <t>Аксенова</t>
  </si>
  <si>
    <t>Гурьянова</t>
  </si>
  <si>
    <t>Жолио Кюри</t>
  </si>
  <si>
    <t>Жукова</t>
  </si>
  <si>
    <t>Комарова</t>
  </si>
  <si>
    <t>1970-1971</t>
  </si>
  <si>
    <t>Мира</t>
  </si>
  <si>
    <t>проезд</t>
  </si>
  <si>
    <t xml:space="preserve">Пионерский </t>
  </si>
  <si>
    <t>Треугольная</t>
  </si>
  <si>
    <t>Труда</t>
  </si>
  <si>
    <t>ж/б панели</t>
  </si>
  <si>
    <t>Гагарина</t>
  </si>
  <si>
    <t>Менделеева</t>
  </si>
  <si>
    <t>2/1</t>
  </si>
  <si>
    <t>пр-т</t>
  </si>
  <si>
    <t>24</t>
  </si>
  <si>
    <t>Осипенко</t>
  </si>
  <si>
    <t>13/1</t>
  </si>
  <si>
    <t>20/7</t>
  </si>
  <si>
    <t>22/8</t>
  </si>
  <si>
    <t>26</t>
  </si>
  <si>
    <t>30</t>
  </si>
  <si>
    <t>55</t>
  </si>
  <si>
    <t>6</t>
  </si>
  <si>
    <t>32/13</t>
  </si>
  <si>
    <t>37</t>
  </si>
  <si>
    <t>38</t>
  </si>
  <si>
    <t>39</t>
  </si>
  <si>
    <t>45</t>
  </si>
  <si>
    <t>34</t>
  </si>
  <si>
    <t>40</t>
  </si>
  <si>
    <t xml:space="preserve"> Ленина</t>
  </si>
  <si>
    <t xml:space="preserve"> Жолио-Кюри</t>
  </si>
  <si>
    <t xml:space="preserve"> Комсомольская</t>
  </si>
  <si>
    <t>28/2</t>
  </si>
  <si>
    <t>30/1</t>
  </si>
  <si>
    <t>шлако блоки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</si>
</sst>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Calibri"/>
      <family val="2"/>
    </font>
    <font>
      <sz val="7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9"/>
      <color indexed="8"/>
      <name val="Times New Roman"/>
      <family val="1"/>
    </font>
    <font>
      <sz val="6"/>
      <color indexed="8"/>
      <name val="Times New Roman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"/>
      <color indexed="8"/>
      <name val="Times New Roman"/>
      <family val="0"/>
    </font>
    <font>
      <u val="single"/>
      <sz val="11"/>
      <color indexed="8"/>
      <name val="Calibri"/>
      <family val="0"/>
    </font>
    <font>
      <b/>
      <sz val="14"/>
      <color indexed="8"/>
      <name val="Times New Roman"/>
      <family val="0"/>
    </font>
    <font>
      <u val="single"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15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" fontId="15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/>
      <protection/>
    </xf>
    <xf numFmtId="1" fontId="4" fillId="0" borderId="10" xfId="53" applyNumberFormat="1" applyFont="1" applyFill="1" applyBorder="1" applyAlignment="1">
      <alignment horizontal="center" vertical="center" wrapText="1"/>
      <protection/>
    </xf>
    <xf numFmtId="1" fontId="4" fillId="0" borderId="10" xfId="33" applyNumberFormat="1" applyFont="1" applyFill="1" applyBorder="1" applyAlignment="1">
      <alignment horizontal="right" vertical="center"/>
      <protection/>
    </xf>
    <xf numFmtId="4" fontId="4" fillId="0" borderId="10" xfId="33" applyNumberFormat="1" applyFont="1" applyFill="1" applyBorder="1" applyAlignment="1">
      <alignment horizontal="right" vertical="center"/>
      <protection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4" fillId="0" borderId="10" xfId="33" applyNumberFormat="1" applyFont="1" applyFill="1" applyBorder="1" applyAlignment="1">
      <alignment horizontal="right"/>
      <protection/>
    </xf>
    <xf numFmtId="3" fontId="4" fillId="0" borderId="10" xfId="33" applyNumberFormat="1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3" fontId="14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right" vertical="center" wrapText="1"/>
    </xf>
    <xf numFmtId="2" fontId="17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33" applyNumberFormat="1" applyFont="1" applyFill="1" applyBorder="1" applyAlignment="1">
      <alignment horizontal="center" vertical="center"/>
      <protection/>
    </xf>
    <xf numFmtId="1" fontId="4" fillId="0" borderId="10" xfId="3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4" fontId="14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2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1" fontId="4" fillId="0" borderId="10" xfId="33" applyNumberFormat="1" applyFont="1" applyFill="1" applyBorder="1" applyAlignment="1">
      <alignment horizontal="right"/>
      <protection/>
    </xf>
    <xf numFmtId="4" fontId="4" fillId="0" borderId="10" xfId="33" applyNumberFormat="1" applyFont="1" applyFill="1" applyBorder="1" applyAlignment="1">
      <alignment horizontal="right"/>
      <protection/>
    </xf>
    <xf numFmtId="2" fontId="4" fillId="0" borderId="10" xfId="33" applyNumberFormat="1" applyFont="1" applyFill="1" applyBorder="1" applyAlignment="1">
      <alignment/>
      <protection/>
    </xf>
    <xf numFmtId="14" fontId="6" fillId="0" borderId="10" xfId="33" applyNumberFormat="1" applyFont="1" applyFill="1" applyBorder="1" applyAlignment="1" quotePrefix="1">
      <alignment horizontal="center" vertical="center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53" applyNumberFormat="1" applyFont="1" applyFill="1" applyBorder="1" applyAlignment="1">
      <alignment horizontal="center"/>
      <protection/>
    </xf>
    <xf numFmtId="4" fontId="4" fillId="0" borderId="0" xfId="33" applyNumberFormat="1" applyFont="1" applyFill="1" applyAlignment="1">
      <alignment horizontal="right"/>
      <protection/>
    </xf>
    <xf numFmtId="4" fontId="6" fillId="0" borderId="10" xfId="33" applyNumberFormat="1" applyFont="1" applyFill="1" applyBorder="1" applyAlignment="1">
      <alignment horizontal="right"/>
      <protection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center"/>
      <protection/>
    </xf>
    <xf numFmtId="1" fontId="4" fillId="0" borderId="10" xfId="33" applyNumberFormat="1" applyFont="1" applyFill="1" applyBorder="1" applyAlignment="1">
      <alignment horizontal="center"/>
      <protection/>
    </xf>
    <xf numFmtId="4" fontId="4" fillId="0" borderId="10" xfId="33" applyNumberFormat="1" applyFont="1" applyFill="1" applyBorder="1" applyAlignment="1">
      <alignment horizontal="center"/>
      <protection/>
    </xf>
    <xf numFmtId="0" fontId="21" fillId="0" borderId="10" xfId="53" applyFont="1" applyFill="1" applyBorder="1" applyAlignment="1">
      <alignment horizontal="left" vertical="center" wrapText="1"/>
      <protection/>
    </xf>
    <xf numFmtId="4" fontId="4" fillId="0" borderId="0" xfId="33" applyNumberFormat="1" applyFont="1" applyFill="1" applyAlignment="1">
      <alignment horizontal="center"/>
      <protection/>
    </xf>
    <xf numFmtId="0" fontId="21" fillId="0" borderId="10" xfId="53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right" vertical="center" wrapText="1"/>
    </xf>
    <xf numFmtId="2" fontId="12" fillId="0" borderId="10" xfId="0" applyNumberFormat="1" applyFont="1" applyFill="1" applyBorder="1" applyAlignment="1">
      <alignment horizontal="right" vertical="center" wrapText="1"/>
    </xf>
    <xf numFmtId="2" fontId="12" fillId="0" borderId="10" xfId="0" applyNumberFormat="1" applyFont="1" applyFill="1" applyBorder="1" applyAlignment="1">
      <alignment horizontal="right" vertical="center"/>
    </xf>
    <xf numFmtId="2" fontId="4" fillId="0" borderId="10" xfId="33" applyNumberFormat="1" applyFont="1" applyFill="1" applyBorder="1" applyAlignment="1">
      <alignment horizontal="right"/>
      <protection/>
    </xf>
    <xf numFmtId="0" fontId="2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13" fillId="0" borderId="10" xfId="0" applyFont="1" applyFill="1" applyBorder="1" applyAlignment="1">
      <alignment vertical="center" wrapText="1"/>
    </xf>
    <xf numFmtId="3" fontId="4" fillId="0" borderId="10" xfId="33" applyNumberFormat="1" applyFont="1" applyFill="1" applyBorder="1" applyAlignment="1">
      <alignment horizont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2" fontId="17" fillId="0" borderId="10" xfId="33" applyNumberFormat="1" applyFont="1" applyFill="1" applyBorder="1" applyAlignment="1">
      <alignment horizontal="right" vertical="center"/>
      <protection/>
    </xf>
    <xf numFmtId="2" fontId="2" fillId="0" borderId="10" xfId="53" applyNumberFormat="1" applyFont="1" applyFill="1" applyBorder="1" applyAlignment="1">
      <alignment vertical="center" wrapText="1"/>
      <protection/>
    </xf>
    <xf numFmtId="3" fontId="4" fillId="0" borderId="10" xfId="53" applyNumberFormat="1" applyFont="1" applyFill="1" applyBorder="1" applyAlignment="1">
      <alignment horizontal="right" vertical="center" wrapText="1"/>
      <protection/>
    </xf>
    <xf numFmtId="4" fontId="4" fillId="0" borderId="10" xfId="53" applyNumberFormat="1" applyFont="1" applyFill="1" applyBorder="1" applyAlignment="1">
      <alignment horizontal="right" vertical="center" wrapText="1"/>
      <protection/>
    </xf>
    <xf numFmtId="2" fontId="4" fillId="0" borderId="10" xfId="33" applyNumberFormat="1" applyFont="1" applyFill="1" applyBorder="1" applyAlignment="1">
      <alignment horizontal="right" vertical="center"/>
      <protection/>
    </xf>
    <xf numFmtId="1" fontId="4" fillId="0" borderId="10" xfId="53" applyNumberFormat="1" applyFont="1" applyFill="1" applyBorder="1" applyAlignment="1">
      <alignment horizontal="right" vertical="center" wrapText="1"/>
      <protection/>
    </xf>
    <xf numFmtId="4" fontId="4" fillId="0" borderId="10" xfId="53" applyNumberFormat="1" applyFont="1" applyFill="1" applyBorder="1" applyAlignment="1">
      <alignment horizontal="right" vertical="center"/>
      <protection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2" fontId="17" fillId="0" borderId="10" xfId="33" applyNumberFormat="1" applyFont="1" applyFill="1" applyBorder="1" applyAlignment="1">
      <alignment horizontal="right"/>
      <protection/>
    </xf>
    <xf numFmtId="2" fontId="2" fillId="0" borderId="10" xfId="53" applyNumberFormat="1" applyFont="1" applyFill="1" applyBorder="1" applyAlignment="1">
      <alignment vertical="center" wrapText="1"/>
      <protection/>
    </xf>
    <xf numFmtId="1" fontId="4" fillId="0" borderId="10" xfId="53" applyNumberFormat="1" applyFont="1" applyFill="1" applyBorder="1" applyAlignment="1">
      <alignment horizontal="right" vertical="center" wrapText="1"/>
      <protection/>
    </xf>
    <xf numFmtId="1" fontId="4" fillId="0" borderId="13" xfId="33" applyNumberFormat="1" applyFont="1" applyFill="1" applyBorder="1" applyAlignment="1">
      <alignment horizontal="right" vertical="center"/>
      <protection/>
    </xf>
    <xf numFmtId="2" fontId="4" fillId="0" borderId="13" xfId="33" applyNumberFormat="1" applyFont="1" applyFill="1" applyBorder="1" applyAlignment="1">
      <alignment horizontal="right" vertical="center"/>
      <protection/>
    </xf>
    <xf numFmtId="1" fontId="4" fillId="0" borderId="10" xfId="53" applyNumberFormat="1" applyFont="1" applyFill="1" applyBorder="1" applyAlignment="1">
      <alignment horizontal="right" vertical="center"/>
      <protection/>
    </xf>
    <xf numFmtId="1" fontId="0" fillId="0" borderId="0" xfId="0" applyNumberFormat="1" applyFill="1" applyAlignment="1">
      <alignment/>
    </xf>
    <xf numFmtId="4" fontId="4" fillId="0" borderId="10" xfId="53" applyNumberFormat="1" applyFont="1" applyFill="1" applyBorder="1" applyAlignment="1">
      <alignment horizontal="right" vertical="center" wrapText="1"/>
      <protection/>
    </xf>
    <xf numFmtId="3" fontId="4" fillId="0" borderId="10" xfId="53" applyNumberFormat="1" applyFont="1" applyFill="1" applyBorder="1" applyAlignment="1">
      <alignment horizontal="right" vertical="center" wrapText="1"/>
      <protection/>
    </xf>
    <xf numFmtId="4" fontId="4" fillId="0" borderId="13" xfId="33" applyNumberFormat="1" applyFont="1" applyFill="1" applyBorder="1" applyAlignment="1">
      <alignment horizontal="right" vertical="center"/>
      <protection/>
    </xf>
    <xf numFmtId="4" fontId="4" fillId="0" borderId="10" xfId="53" applyNumberFormat="1" applyFont="1" applyFill="1" applyBorder="1" applyAlignment="1">
      <alignment horizontal="right" vertical="center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4" fontId="4" fillId="0" borderId="13" xfId="33" applyNumberFormat="1" applyFont="1" applyFill="1" applyBorder="1" applyAlignment="1">
      <alignment horizontal="center" vertical="center"/>
      <protection/>
    </xf>
    <xf numFmtId="4" fontId="4" fillId="0" borderId="11" xfId="53" applyNumberFormat="1" applyFont="1" applyFill="1" applyBorder="1" applyAlignment="1">
      <alignment horizontal="center" vertical="center" wrapText="1"/>
      <protection/>
    </xf>
    <xf numFmtId="4" fontId="4" fillId="0" borderId="11" xfId="53" applyNumberFormat="1" applyFont="1" applyFill="1" applyBorder="1" applyAlignment="1">
      <alignment horizontal="right" vertical="center" wrapText="1"/>
      <protection/>
    </xf>
    <xf numFmtId="3" fontId="4" fillId="0" borderId="11" xfId="53" applyNumberFormat="1" applyFont="1" applyFill="1" applyBorder="1" applyAlignment="1">
      <alignment horizontal="right" vertical="center" wrapText="1"/>
      <protection/>
    </xf>
    <xf numFmtId="0" fontId="0" fillId="0" borderId="10" xfId="0" applyFont="1" applyFill="1" applyBorder="1" applyAlignment="1">
      <alignment vertical="center" wrapText="1"/>
    </xf>
    <xf numFmtId="2" fontId="18" fillId="0" borderId="10" xfId="0" applyNumberFormat="1" applyFont="1" applyFill="1" applyBorder="1" applyAlignment="1">
      <alignment horizontal="righ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2" fontId="4" fillId="0" borderId="10" xfId="33" applyNumberFormat="1" applyFont="1" applyFill="1" applyBorder="1" applyAlignment="1">
      <alignment horizontal="center"/>
      <protection/>
    </xf>
    <xf numFmtId="4" fontId="4" fillId="0" borderId="0" xfId="33" applyNumberFormat="1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21" fillId="0" borderId="10" xfId="53" applyFont="1" applyFill="1" applyBorder="1" applyAlignment="1">
      <alignment horizontal="left"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762000</xdr:colOff>
      <xdr:row>0</xdr:row>
      <xdr:rowOff>38100</xdr:rowOff>
    </xdr:from>
    <xdr:to>
      <xdr:col>24</xdr:col>
      <xdr:colOff>419100</xdr:colOff>
      <xdr:row>0</xdr:row>
      <xdr:rowOff>809625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86550" y="38100"/>
          <a:ext cx="30194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 1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постановлению  Администрации города Обнинска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07.08.2015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№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1348-п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161925</xdr:colOff>
      <xdr:row>0</xdr:row>
      <xdr:rowOff>38100</xdr:rowOff>
    </xdr:from>
    <xdr:to>
      <xdr:col>43</xdr:col>
      <xdr:colOff>962025</xdr:colOff>
      <xdr:row>0</xdr:row>
      <xdr:rowOff>723900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802350" y="38100"/>
          <a:ext cx="280987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2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постановлению Администрации города Обнинска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05.06.2012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№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1097-п</a:t>
          </a:r>
        </a:p>
      </xdr:txBody>
    </xdr:sp>
    <xdr:clientData/>
  </xdr:twoCellAnchor>
  <xdr:twoCellAnchor>
    <xdr:from>
      <xdr:col>36</xdr:col>
      <xdr:colOff>28575</xdr:colOff>
      <xdr:row>0</xdr:row>
      <xdr:rowOff>85725</xdr:rowOff>
    </xdr:from>
    <xdr:to>
      <xdr:col>44</xdr:col>
      <xdr:colOff>0</xdr:colOff>
      <xdr:row>0</xdr:row>
      <xdr:rowOff>1038225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554575" y="85725"/>
          <a:ext cx="40576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 2    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постановлению Администрации города Обнинска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</a:t>
          </a:r>
          <a:r>
            <a:rPr lang="en-US" cap="none" sz="14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07.08.2015 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</a:t>
          </a:r>
          <a:r>
            <a:rPr lang="en-US" cap="none" sz="14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1348-п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95250</xdr:rowOff>
    </xdr:from>
    <xdr:to>
      <xdr:col>13</xdr:col>
      <xdr:colOff>714375</xdr:colOff>
      <xdr:row>0</xdr:row>
      <xdr:rowOff>923925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343650" y="95250"/>
          <a:ext cx="35052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3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постановлению  Администрации города Обнинска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</a:t>
          </a:r>
          <a:r>
            <a:rPr lang="en-US" cap="none" sz="14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07.08.2015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</a:t>
          </a:r>
          <a:r>
            <a:rPr lang="en-US" cap="none" sz="14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1348-п</a:t>
          </a:r>
          <a:r>
            <a:rPr lang="en-US" cap="none" sz="14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"/>
  <sheetViews>
    <sheetView zoomScalePageLayoutView="0" workbookViewId="0" topLeftCell="H1">
      <pane xSplit="13800" topLeftCell="X1" activePane="topRight" state="split"/>
      <selection pane="topLeft" activeCell="V56" sqref="V56"/>
      <selection pane="topRight" activeCell="Z5" sqref="Z5"/>
    </sheetView>
  </sheetViews>
  <sheetFormatPr defaultColWidth="9.140625" defaultRowHeight="15"/>
  <cols>
    <col min="1" max="1" width="3.28125" style="0" customWidth="1"/>
    <col min="2" max="2" width="4.57421875" style="0" customWidth="1"/>
    <col min="3" max="3" width="3.8515625" style="0" customWidth="1"/>
    <col min="4" max="4" width="4.57421875" style="0" customWidth="1"/>
    <col min="5" max="5" width="8.57421875" style="0" customWidth="1"/>
    <col min="6" max="6" width="4.8515625" style="0" customWidth="1"/>
    <col min="7" max="8" width="2.28125" style="0" customWidth="1"/>
    <col min="9" max="9" width="5.140625" style="0" customWidth="1"/>
    <col min="10" max="10" width="3.8515625" style="0" customWidth="1"/>
    <col min="11" max="11" width="4.421875" style="0" customWidth="1"/>
    <col min="12" max="12" width="3.140625" style="0" customWidth="1"/>
    <col min="13" max="13" width="3.421875" style="0" customWidth="1"/>
    <col min="15" max="15" width="9.28125" style="13" customWidth="1"/>
    <col min="16" max="16" width="9.28125" style="0" customWidth="1"/>
    <col min="17" max="17" width="6.8515625" style="0" customWidth="1"/>
    <col min="18" max="18" width="11.7109375" style="0" customWidth="1"/>
    <col min="19" max="19" width="4.28125" style="0" customWidth="1"/>
    <col min="20" max="20" width="3.57421875" style="0" customWidth="1"/>
    <col min="21" max="21" width="3.421875" style="0" customWidth="1"/>
    <col min="22" max="22" width="12.421875" style="0" customWidth="1"/>
    <col min="23" max="23" width="8.00390625" style="0" customWidth="1"/>
    <col min="24" max="24" width="7.00390625" style="0" customWidth="1"/>
    <col min="25" max="25" width="6.28125" style="0" customWidth="1"/>
    <col min="26" max="26" width="8.8515625" style="17" customWidth="1"/>
  </cols>
  <sheetData>
    <row r="1" spans="15:25" ht="72" customHeight="1"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</row>
    <row r="3" spans="1:25" s="17" customFormat="1" ht="30" customHeight="1">
      <c r="A3" s="174" t="s">
        <v>1</v>
      </c>
      <c r="B3" s="177" t="s">
        <v>2</v>
      </c>
      <c r="C3" s="177"/>
      <c r="D3" s="177"/>
      <c r="E3" s="177"/>
      <c r="F3" s="177"/>
      <c r="G3" s="177"/>
      <c r="H3" s="177"/>
      <c r="I3" s="178" t="s">
        <v>3</v>
      </c>
      <c r="J3" s="179"/>
      <c r="K3" s="180" t="s">
        <v>4</v>
      </c>
      <c r="L3" s="180" t="s">
        <v>5</v>
      </c>
      <c r="M3" s="180" t="s">
        <v>6</v>
      </c>
      <c r="N3" s="183" t="s">
        <v>7</v>
      </c>
      <c r="O3" s="186" t="s">
        <v>8</v>
      </c>
      <c r="P3" s="188"/>
      <c r="Q3" s="183" t="s">
        <v>9</v>
      </c>
      <c r="R3" s="186" t="s">
        <v>10</v>
      </c>
      <c r="S3" s="187"/>
      <c r="T3" s="187"/>
      <c r="U3" s="187"/>
      <c r="V3" s="188"/>
      <c r="W3" s="183" t="s">
        <v>11</v>
      </c>
      <c r="X3" s="183" t="s">
        <v>12</v>
      </c>
      <c r="Y3" s="183" t="s">
        <v>13</v>
      </c>
    </row>
    <row r="4" spans="1:25" s="17" customFormat="1" ht="15" customHeight="1">
      <c r="A4" s="175"/>
      <c r="B4" s="183" t="s">
        <v>14</v>
      </c>
      <c r="C4" s="183" t="s">
        <v>15</v>
      </c>
      <c r="D4" s="183" t="s">
        <v>16</v>
      </c>
      <c r="E4" s="183" t="s">
        <v>17</v>
      </c>
      <c r="F4" s="183" t="s">
        <v>18</v>
      </c>
      <c r="G4" s="183" t="s">
        <v>19</v>
      </c>
      <c r="H4" s="183" t="s">
        <v>20</v>
      </c>
      <c r="I4" s="183" t="s">
        <v>21</v>
      </c>
      <c r="J4" s="183" t="s">
        <v>22</v>
      </c>
      <c r="K4" s="181"/>
      <c r="L4" s="181"/>
      <c r="M4" s="181"/>
      <c r="N4" s="184"/>
      <c r="O4" s="189" t="s">
        <v>23</v>
      </c>
      <c r="P4" s="183" t="s">
        <v>24</v>
      </c>
      <c r="Q4" s="184"/>
      <c r="R4" s="183" t="s">
        <v>23</v>
      </c>
      <c r="S4" s="186" t="s">
        <v>25</v>
      </c>
      <c r="T4" s="187"/>
      <c r="U4" s="187"/>
      <c r="V4" s="188"/>
      <c r="W4" s="184"/>
      <c r="X4" s="184"/>
      <c r="Y4" s="184"/>
    </row>
    <row r="5" spans="1:25" s="17" customFormat="1" ht="137.25" customHeight="1">
      <c r="A5" s="175"/>
      <c r="B5" s="184"/>
      <c r="C5" s="184"/>
      <c r="D5" s="184"/>
      <c r="E5" s="184"/>
      <c r="F5" s="184"/>
      <c r="G5" s="184"/>
      <c r="H5" s="184"/>
      <c r="I5" s="184"/>
      <c r="J5" s="184"/>
      <c r="K5" s="181"/>
      <c r="L5" s="181"/>
      <c r="M5" s="181"/>
      <c r="N5" s="185"/>
      <c r="O5" s="190"/>
      <c r="P5" s="185"/>
      <c r="Q5" s="185"/>
      <c r="R5" s="185"/>
      <c r="S5" s="41" t="s">
        <v>26</v>
      </c>
      <c r="T5" s="42" t="s">
        <v>27</v>
      </c>
      <c r="U5" s="41" t="s">
        <v>28</v>
      </c>
      <c r="V5" s="41" t="s">
        <v>29</v>
      </c>
      <c r="W5" s="185"/>
      <c r="X5" s="185"/>
      <c r="Y5" s="184"/>
    </row>
    <row r="6" spans="1:25" s="17" customFormat="1" ht="25.5">
      <c r="A6" s="176"/>
      <c r="B6" s="185"/>
      <c r="C6" s="185"/>
      <c r="D6" s="185"/>
      <c r="E6" s="185"/>
      <c r="F6" s="185"/>
      <c r="G6" s="185"/>
      <c r="H6" s="185"/>
      <c r="I6" s="185"/>
      <c r="J6" s="185"/>
      <c r="K6" s="182"/>
      <c r="L6" s="182"/>
      <c r="M6" s="182"/>
      <c r="N6" s="81" t="s">
        <v>30</v>
      </c>
      <c r="O6" s="3" t="s">
        <v>30</v>
      </c>
      <c r="P6" s="81" t="s">
        <v>30</v>
      </c>
      <c r="Q6" s="2" t="s">
        <v>31</v>
      </c>
      <c r="R6" s="2" t="s">
        <v>32</v>
      </c>
      <c r="S6" s="2" t="s">
        <v>32</v>
      </c>
      <c r="T6" s="2" t="s">
        <v>32</v>
      </c>
      <c r="U6" s="2" t="s">
        <v>32</v>
      </c>
      <c r="V6" s="2" t="s">
        <v>32</v>
      </c>
      <c r="W6" s="2" t="s">
        <v>33</v>
      </c>
      <c r="X6" s="2" t="s">
        <v>33</v>
      </c>
      <c r="Y6" s="185"/>
    </row>
    <row r="7" spans="1:25" s="17" customFormat="1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5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  <c r="X7" s="4">
        <v>24</v>
      </c>
      <c r="Y7" s="4">
        <v>25</v>
      </c>
    </row>
    <row r="8" spans="1:25" s="17" customFormat="1" ht="15">
      <c r="A8" s="4">
        <v>1</v>
      </c>
      <c r="B8" s="14" t="s">
        <v>34</v>
      </c>
      <c r="C8" s="15" t="s">
        <v>35</v>
      </c>
      <c r="D8" s="82" t="s">
        <v>37</v>
      </c>
      <c r="E8" s="83" t="s">
        <v>38</v>
      </c>
      <c r="F8" s="46">
        <v>8</v>
      </c>
      <c r="G8" s="83"/>
      <c r="H8" s="83"/>
      <c r="I8" s="48">
        <v>1988</v>
      </c>
      <c r="J8" s="46"/>
      <c r="K8" s="171" t="s">
        <v>79</v>
      </c>
      <c r="L8" s="84">
        <v>9</v>
      </c>
      <c r="M8" s="84">
        <v>3</v>
      </c>
      <c r="N8" s="85">
        <v>7360.9</v>
      </c>
      <c r="O8" s="85">
        <v>5678</v>
      </c>
      <c r="P8" s="85">
        <v>4899.6</v>
      </c>
      <c r="Q8" s="84">
        <v>310</v>
      </c>
      <c r="R8" s="86">
        <v>1900000</v>
      </c>
      <c r="S8" s="98">
        <v>0</v>
      </c>
      <c r="T8" s="98">
        <v>0</v>
      </c>
      <c r="U8" s="98">
        <v>0</v>
      </c>
      <c r="V8" s="86">
        <v>1900000</v>
      </c>
      <c r="W8" s="84">
        <v>288.6397472123477</v>
      </c>
      <c r="X8" s="84">
        <v>11424</v>
      </c>
      <c r="Y8" s="87" t="s">
        <v>89</v>
      </c>
    </row>
    <row r="9" spans="1:25" s="17" customFormat="1" ht="15">
      <c r="A9" s="4">
        <f>A8+1</f>
        <v>2</v>
      </c>
      <c r="B9" s="14" t="s">
        <v>34</v>
      </c>
      <c r="C9" s="15" t="s">
        <v>35</v>
      </c>
      <c r="D9" s="82" t="s">
        <v>37</v>
      </c>
      <c r="E9" s="83" t="s">
        <v>38</v>
      </c>
      <c r="F9" s="46">
        <v>6</v>
      </c>
      <c r="G9" s="83"/>
      <c r="H9" s="83"/>
      <c r="I9" s="48">
        <v>1982</v>
      </c>
      <c r="J9" s="46"/>
      <c r="K9" s="171" t="s">
        <v>79</v>
      </c>
      <c r="L9" s="49">
        <v>9</v>
      </c>
      <c r="M9" s="49">
        <v>4</v>
      </c>
      <c r="N9" s="85">
        <v>10179.3</v>
      </c>
      <c r="O9" s="85">
        <v>7891.1</v>
      </c>
      <c r="P9" s="85">
        <v>6634.6</v>
      </c>
      <c r="Q9" s="84">
        <v>358</v>
      </c>
      <c r="R9" s="86">
        <v>2000000</v>
      </c>
      <c r="S9" s="98">
        <v>0</v>
      </c>
      <c r="T9" s="98">
        <v>0</v>
      </c>
      <c r="U9" s="98">
        <v>0</v>
      </c>
      <c r="V9" s="86">
        <v>2000000</v>
      </c>
      <c r="W9" s="84">
        <v>219.11324868258157</v>
      </c>
      <c r="X9" s="84">
        <v>11424</v>
      </c>
      <c r="Y9" s="87" t="s">
        <v>89</v>
      </c>
    </row>
    <row r="10" spans="1:25" s="17" customFormat="1" ht="16.5" customHeight="1">
      <c r="A10" s="4">
        <f>A9+1</f>
        <v>3</v>
      </c>
      <c r="B10" s="88" t="s">
        <v>34</v>
      </c>
      <c r="C10" s="89" t="s">
        <v>35</v>
      </c>
      <c r="D10" s="90" t="s">
        <v>37</v>
      </c>
      <c r="E10" s="91" t="s">
        <v>84</v>
      </c>
      <c r="F10" s="43">
        <v>19</v>
      </c>
      <c r="G10" s="43"/>
      <c r="H10" s="43"/>
      <c r="I10" s="43">
        <v>1962</v>
      </c>
      <c r="J10" s="60"/>
      <c r="K10" s="92" t="s">
        <v>80</v>
      </c>
      <c r="L10" s="84">
        <v>4</v>
      </c>
      <c r="M10" s="84">
        <v>4</v>
      </c>
      <c r="N10" s="85">
        <v>2993.3</v>
      </c>
      <c r="O10" s="93">
        <v>2768.6</v>
      </c>
      <c r="P10" s="85">
        <v>2178.1</v>
      </c>
      <c r="Q10" s="54">
        <v>156</v>
      </c>
      <c r="R10" s="86">
        <v>1000000</v>
      </c>
      <c r="S10" s="120">
        <v>0</v>
      </c>
      <c r="T10" s="120">
        <v>0</v>
      </c>
      <c r="U10" s="120">
        <v>0</v>
      </c>
      <c r="V10" s="86">
        <f aca="true" t="shared" si="0" ref="V10:V21">R10</f>
        <v>1000000</v>
      </c>
      <c r="W10" s="85">
        <f aca="true" t="shared" si="1" ref="W10:W20">R10/O10</f>
        <v>361.1933829372246</v>
      </c>
      <c r="X10" s="54">
        <v>11424</v>
      </c>
      <c r="Y10" s="87" t="s">
        <v>89</v>
      </c>
    </row>
    <row r="11" spans="1:25" s="17" customFormat="1" ht="16.5" customHeight="1">
      <c r="A11" s="4">
        <f aca="true" t="shared" si="2" ref="A11:A74">A10+1</f>
        <v>4</v>
      </c>
      <c r="B11" s="88" t="s">
        <v>34</v>
      </c>
      <c r="C11" s="89" t="s">
        <v>35</v>
      </c>
      <c r="D11" s="90" t="s">
        <v>37</v>
      </c>
      <c r="E11" s="56" t="s">
        <v>84</v>
      </c>
      <c r="F11" s="43">
        <v>21</v>
      </c>
      <c r="G11" s="43"/>
      <c r="H11" s="43"/>
      <c r="I11" s="43">
        <v>1962</v>
      </c>
      <c r="J11" s="60"/>
      <c r="K11" s="92" t="s">
        <v>80</v>
      </c>
      <c r="L11" s="84">
        <v>4</v>
      </c>
      <c r="M11" s="49">
        <v>2</v>
      </c>
      <c r="N11" s="50">
        <v>1391.5</v>
      </c>
      <c r="O11" s="50">
        <v>1277.9</v>
      </c>
      <c r="P11" s="85">
        <v>1095.2</v>
      </c>
      <c r="Q11" s="55">
        <v>61</v>
      </c>
      <c r="R11" s="86">
        <v>500000</v>
      </c>
      <c r="S11" s="120">
        <v>0</v>
      </c>
      <c r="T11" s="120">
        <v>0</v>
      </c>
      <c r="U11" s="120">
        <v>0</v>
      </c>
      <c r="V11" s="86">
        <f t="shared" si="0"/>
        <v>500000</v>
      </c>
      <c r="W11" s="85">
        <f t="shared" si="1"/>
        <v>391.2669222943892</v>
      </c>
      <c r="X11" s="94">
        <v>11424</v>
      </c>
      <c r="Y11" s="87" t="s">
        <v>89</v>
      </c>
    </row>
    <row r="12" spans="1:25" s="17" customFormat="1" ht="16.5" customHeight="1">
      <c r="A12" s="4">
        <f t="shared" si="2"/>
        <v>5</v>
      </c>
      <c r="B12" s="88" t="s">
        <v>34</v>
      </c>
      <c r="C12" s="89" t="s">
        <v>35</v>
      </c>
      <c r="D12" s="90" t="s">
        <v>37</v>
      </c>
      <c r="E12" s="91" t="s">
        <v>84</v>
      </c>
      <c r="F12" s="43">
        <v>27</v>
      </c>
      <c r="G12" s="43"/>
      <c r="H12" s="43"/>
      <c r="I12" s="43">
        <v>1962</v>
      </c>
      <c r="J12" s="60"/>
      <c r="K12" s="92" t="s">
        <v>80</v>
      </c>
      <c r="L12" s="84">
        <v>4</v>
      </c>
      <c r="M12" s="84">
        <v>2</v>
      </c>
      <c r="N12" s="85">
        <v>1403.4</v>
      </c>
      <c r="O12" s="85">
        <v>1280.1</v>
      </c>
      <c r="P12" s="85">
        <v>866.3999999999999</v>
      </c>
      <c r="Q12" s="54">
        <v>96</v>
      </c>
      <c r="R12" s="86">
        <v>500000</v>
      </c>
      <c r="S12" s="120">
        <v>0</v>
      </c>
      <c r="T12" s="120">
        <v>0</v>
      </c>
      <c r="U12" s="120">
        <v>0</v>
      </c>
      <c r="V12" s="86">
        <f t="shared" si="0"/>
        <v>500000</v>
      </c>
      <c r="W12" s="85">
        <f t="shared" si="1"/>
        <v>390.5944848058746</v>
      </c>
      <c r="X12" s="54">
        <v>11424</v>
      </c>
      <c r="Y12" s="87" t="s">
        <v>89</v>
      </c>
    </row>
    <row r="13" spans="1:25" s="17" customFormat="1" ht="16.5" customHeight="1">
      <c r="A13" s="4">
        <f t="shared" si="2"/>
        <v>6</v>
      </c>
      <c r="B13" s="88" t="s">
        <v>34</v>
      </c>
      <c r="C13" s="89" t="s">
        <v>35</v>
      </c>
      <c r="D13" s="90" t="s">
        <v>37</v>
      </c>
      <c r="E13" s="91" t="s">
        <v>83</v>
      </c>
      <c r="F13" s="43">
        <v>2</v>
      </c>
      <c r="G13" s="43"/>
      <c r="H13" s="43" t="s">
        <v>86</v>
      </c>
      <c r="I13" s="43">
        <v>1961</v>
      </c>
      <c r="J13" s="60"/>
      <c r="K13" s="92" t="s">
        <v>80</v>
      </c>
      <c r="L13" s="84">
        <v>4</v>
      </c>
      <c r="M13" s="84">
        <v>2</v>
      </c>
      <c r="N13" s="85">
        <v>1450.1</v>
      </c>
      <c r="O13" s="85">
        <v>1314.5</v>
      </c>
      <c r="P13" s="50">
        <v>1265.2</v>
      </c>
      <c r="Q13" s="54">
        <v>59</v>
      </c>
      <c r="R13" s="86">
        <v>500000</v>
      </c>
      <c r="S13" s="120">
        <v>0</v>
      </c>
      <c r="T13" s="120">
        <v>0</v>
      </c>
      <c r="U13" s="120">
        <v>0</v>
      </c>
      <c r="V13" s="86">
        <f t="shared" si="0"/>
        <v>500000</v>
      </c>
      <c r="W13" s="85">
        <f t="shared" si="1"/>
        <v>380.3727653100038</v>
      </c>
      <c r="X13" s="54">
        <v>11424</v>
      </c>
      <c r="Y13" s="87" t="s">
        <v>89</v>
      </c>
    </row>
    <row r="14" spans="1:25" s="17" customFormat="1" ht="16.5" customHeight="1">
      <c r="A14" s="4">
        <f t="shared" si="2"/>
        <v>7</v>
      </c>
      <c r="B14" s="88" t="s">
        <v>34</v>
      </c>
      <c r="C14" s="89" t="s">
        <v>35</v>
      </c>
      <c r="D14" s="90" t="s">
        <v>37</v>
      </c>
      <c r="E14" s="91" t="s">
        <v>83</v>
      </c>
      <c r="F14" s="43">
        <v>3</v>
      </c>
      <c r="G14" s="43"/>
      <c r="H14" s="43"/>
      <c r="I14" s="43">
        <v>1962</v>
      </c>
      <c r="J14" s="60"/>
      <c r="K14" s="92" t="s">
        <v>80</v>
      </c>
      <c r="L14" s="84">
        <v>4</v>
      </c>
      <c r="M14" s="49">
        <v>2</v>
      </c>
      <c r="N14" s="50">
        <v>1391.1</v>
      </c>
      <c r="O14" s="50">
        <v>1254.7</v>
      </c>
      <c r="P14" s="85">
        <v>1186.1000000000001</v>
      </c>
      <c r="Q14" s="55">
        <v>45</v>
      </c>
      <c r="R14" s="86">
        <v>500000</v>
      </c>
      <c r="S14" s="120">
        <v>0</v>
      </c>
      <c r="T14" s="120">
        <v>0</v>
      </c>
      <c r="U14" s="120">
        <v>0</v>
      </c>
      <c r="V14" s="86">
        <f t="shared" si="0"/>
        <v>500000</v>
      </c>
      <c r="W14" s="85">
        <f t="shared" si="1"/>
        <v>398.5016338566988</v>
      </c>
      <c r="X14" s="54">
        <v>11424</v>
      </c>
      <c r="Y14" s="87" t="s">
        <v>89</v>
      </c>
    </row>
    <row r="15" spans="1:25" s="17" customFormat="1" ht="16.5" customHeight="1">
      <c r="A15" s="4">
        <f t="shared" si="2"/>
        <v>8</v>
      </c>
      <c r="B15" s="88" t="s">
        <v>34</v>
      </c>
      <c r="C15" s="89" t="s">
        <v>35</v>
      </c>
      <c r="D15" s="90" t="s">
        <v>37</v>
      </c>
      <c r="E15" s="91" t="s">
        <v>83</v>
      </c>
      <c r="F15" s="43">
        <v>4</v>
      </c>
      <c r="G15" s="43"/>
      <c r="H15" s="43"/>
      <c r="I15" s="43">
        <v>1961</v>
      </c>
      <c r="J15" s="60"/>
      <c r="K15" s="92" t="s">
        <v>80</v>
      </c>
      <c r="L15" s="84">
        <v>4</v>
      </c>
      <c r="M15" s="84">
        <v>2</v>
      </c>
      <c r="N15" s="85">
        <v>1373.7</v>
      </c>
      <c r="O15" s="85">
        <v>1270.1</v>
      </c>
      <c r="P15" s="85">
        <v>1016.9999999999999</v>
      </c>
      <c r="Q15" s="54">
        <v>60</v>
      </c>
      <c r="R15" s="86">
        <v>500000</v>
      </c>
      <c r="S15" s="120">
        <v>0</v>
      </c>
      <c r="T15" s="120">
        <v>0</v>
      </c>
      <c r="U15" s="120">
        <v>0</v>
      </c>
      <c r="V15" s="86">
        <f t="shared" si="0"/>
        <v>500000</v>
      </c>
      <c r="W15" s="85">
        <f t="shared" si="1"/>
        <v>393.6697897803323</v>
      </c>
      <c r="X15" s="54">
        <v>11424</v>
      </c>
      <c r="Y15" s="87" t="s">
        <v>89</v>
      </c>
    </row>
    <row r="16" spans="1:25" s="17" customFormat="1" ht="16.5" customHeight="1">
      <c r="A16" s="4">
        <f t="shared" si="2"/>
        <v>9</v>
      </c>
      <c r="B16" s="88" t="s">
        <v>34</v>
      </c>
      <c r="C16" s="89" t="s">
        <v>35</v>
      </c>
      <c r="D16" s="90" t="s">
        <v>37</v>
      </c>
      <c r="E16" s="91" t="s">
        <v>83</v>
      </c>
      <c r="F16" s="43">
        <v>8</v>
      </c>
      <c r="G16" s="43"/>
      <c r="H16" s="43"/>
      <c r="I16" s="43">
        <v>1962</v>
      </c>
      <c r="J16" s="60"/>
      <c r="K16" s="92" t="s">
        <v>80</v>
      </c>
      <c r="L16" s="84">
        <v>4</v>
      </c>
      <c r="M16" s="49">
        <v>4</v>
      </c>
      <c r="N16" s="85">
        <v>2987.9</v>
      </c>
      <c r="O16" s="50">
        <v>2732.4</v>
      </c>
      <c r="P16" s="85">
        <v>2410.1</v>
      </c>
      <c r="Q16" s="55">
        <v>107</v>
      </c>
      <c r="R16" s="86">
        <v>1000000</v>
      </c>
      <c r="S16" s="120">
        <v>0</v>
      </c>
      <c r="T16" s="120">
        <v>0</v>
      </c>
      <c r="U16" s="120">
        <v>0</v>
      </c>
      <c r="V16" s="86">
        <f t="shared" si="0"/>
        <v>1000000</v>
      </c>
      <c r="W16" s="85">
        <f t="shared" si="1"/>
        <v>365.97862684819205</v>
      </c>
      <c r="X16" s="54">
        <v>11424</v>
      </c>
      <c r="Y16" s="87" t="s">
        <v>89</v>
      </c>
    </row>
    <row r="17" spans="1:25" s="17" customFormat="1" ht="16.5" customHeight="1">
      <c r="A17" s="4">
        <f t="shared" si="2"/>
        <v>10</v>
      </c>
      <c r="B17" s="88" t="s">
        <v>34</v>
      </c>
      <c r="C17" s="89" t="s">
        <v>35</v>
      </c>
      <c r="D17" s="90" t="s">
        <v>37</v>
      </c>
      <c r="E17" s="91" t="s">
        <v>83</v>
      </c>
      <c r="F17" s="43">
        <v>9</v>
      </c>
      <c r="G17" s="43"/>
      <c r="H17" s="43"/>
      <c r="I17" s="43">
        <v>1962</v>
      </c>
      <c r="J17" s="60"/>
      <c r="K17" s="92" t="s">
        <v>80</v>
      </c>
      <c r="L17" s="84">
        <v>4</v>
      </c>
      <c r="M17" s="84">
        <v>4</v>
      </c>
      <c r="N17" s="50">
        <v>2991.8</v>
      </c>
      <c r="O17" s="85">
        <v>2780.2</v>
      </c>
      <c r="P17" s="85">
        <v>2510.8999999999996</v>
      </c>
      <c r="Q17" s="54">
        <v>126</v>
      </c>
      <c r="R17" s="86">
        <v>1000000</v>
      </c>
      <c r="S17" s="120">
        <v>0</v>
      </c>
      <c r="T17" s="120">
        <v>0</v>
      </c>
      <c r="U17" s="120">
        <v>0</v>
      </c>
      <c r="V17" s="86">
        <f t="shared" si="0"/>
        <v>1000000</v>
      </c>
      <c r="W17" s="85">
        <f t="shared" si="1"/>
        <v>359.68635349974824</v>
      </c>
      <c r="X17" s="54">
        <v>11424</v>
      </c>
      <c r="Y17" s="87" t="s">
        <v>89</v>
      </c>
    </row>
    <row r="18" spans="1:25" s="17" customFormat="1" ht="16.5" customHeight="1">
      <c r="A18" s="4">
        <f t="shared" si="2"/>
        <v>11</v>
      </c>
      <c r="B18" s="88" t="s">
        <v>34</v>
      </c>
      <c r="C18" s="89" t="s">
        <v>35</v>
      </c>
      <c r="D18" s="90" t="s">
        <v>37</v>
      </c>
      <c r="E18" s="91" t="s">
        <v>83</v>
      </c>
      <c r="F18" s="43">
        <v>12</v>
      </c>
      <c r="G18" s="43"/>
      <c r="H18" s="43"/>
      <c r="I18" s="43">
        <v>1961</v>
      </c>
      <c r="J18" s="60"/>
      <c r="K18" s="92" t="s">
        <v>80</v>
      </c>
      <c r="L18" s="84">
        <v>4</v>
      </c>
      <c r="M18" s="84">
        <v>4</v>
      </c>
      <c r="N18" s="85">
        <v>3101.7</v>
      </c>
      <c r="O18" s="85">
        <v>2878.7</v>
      </c>
      <c r="P18" s="50">
        <v>2550.3999999999996</v>
      </c>
      <c r="Q18" s="54">
        <v>123</v>
      </c>
      <c r="R18" s="86">
        <v>1000000</v>
      </c>
      <c r="S18" s="120">
        <v>0</v>
      </c>
      <c r="T18" s="120">
        <v>0</v>
      </c>
      <c r="U18" s="120">
        <v>0</v>
      </c>
      <c r="V18" s="86">
        <f t="shared" si="0"/>
        <v>1000000</v>
      </c>
      <c r="W18" s="85">
        <f t="shared" si="1"/>
        <v>347.37902525445514</v>
      </c>
      <c r="X18" s="54">
        <v>11424</v>
      </c>
      <c r="Y18" s="87" t="s">
        <v>89</v>
      </c>
    </row>
    <row r="19" spans="1:25" s="17" customFormat="1" ht="16.5" customHeight="1">
      <c r="A19" s="4">
        <f t="shared" si="2"/>
        <v>12</v>
      </c>
      <c r="B19" s="88" t="s">
        <v>34</v>
      </c>
      <c r="C19" s="89" t="s">
        <v>35</v>
      </c>
      <c r="D19" s="90" t="s">
        <v>36</v>
      </c>
      <c r="E19" s="95" t="s">
        <v>87</v>
      </c>
      <c r="F19" s="43">
        <v>64</v>
      </c>
      <c r="G19" s="43"/>
      <c r="H19" s="43"/>
      <c r="I19" s="43">
        <v>1960</v>
      </c>
      <c r="J19" s="60"/>
      <c r="K19" s="92" t="s">
        <v>80</v>
      </c>
      <c r="L19" s="84">
        <v>4</v>
      </c>
      <c r="M19" s="49">
        <v>2</v>
      </c>
      <c r="N19" s="50">
        <v>1388.6</v>
      </c>
      <c r="O19" s="50">
        <v>1282.7</v>
      </c>
      <c r="P19" s="85">
        <v>1038.8</v>
      </c>
      <c r="Q19" s="55">
        <v>66</v>
      </c>
      <c r="R19" s="86">
        <v>500000</v>
      </c>
      <c r="S19" s="120">
        <v>0</v>
      </c>
      <c r="T19" s="120">
        <v>0</v>
      </c>
      <c r="U19" s="120">
        <v>0</v>
      </c>
      <c r="V19" s="86">
        <f t="shared" si="0"/>
        <v>500000</v>
      </c>
      <c r="W19" s="85">
        <f t="shared" si="1"/>
        <v>389.8027598035394</v>
      </c>
      <c r="X19" s="54">
        <v>11424</v>
      </c>
      <c r="Y19" s="87" t="s">
        <v>89</v>
      </c>
    </row>
    <row r="20" spans="1:25" s="17" customFormat="1" ht="16.5" customHeight="1">
      <c r="A20" s="4">
        <f t="shared" si="2"/>
        <v>13</v>
      </c>
      <c r="B20" s="88" t="s">
        <v>34</v>
      </c>
      <c r="C20" s="89" t="s">
        <v>35</v>
      </c>
      <c r="D20" s="90" t="s">
        <v>36</v>
      </c>
      <c r="E20" s="95" t="s">
        <v>87</v>
      </c>
      <c r="F20" s="43">
        <v>70</v>
      </c>
      <c r="G20" s="43"/>
      <c r="H20" s="43"/>
      <c r="I20" s="43">
        <v>1960</v>
      </c>
      <c r="J20" s="60"/>
      <c r="K20" s="92" t="s">
        <v>80</v>
      </c>
      <c r="L20" s="84">
        <v>4</v>
      </c>
      <c r="M20" s="84">
        <v>4</v>
      </c>
      <c r="N20" s="85">
        <v>1423.6</v>
      </c>
      <c r="O20" s="93">
        <v>1316</v>
      </c>
      <c r="P20" s="85">
        <v>1231.7</v>
      </c>
      <c r="Q20" s="54">
        <v>61</v>
      </c>
      <c r="R20" s="86">
        <v>1000000</v>
      </c>
      <c r="S20" s="120">
        <v>0</v>
      </c>
      <c r="T20" s="120">
        <v>0</v>
      </c>
      <c r="U20" s="120">
        <v>0</v>
      </c>
      <c r="V20" s="86">
        <f t="shared" si="0"/>
        <v>1000000</v>
      </c>
      <c r="W20" s="85">
        <f t="shared" si="1"/>
        <v>759.8784194528876</v>
      </c>
      <c r="X20" s="54">
        <v>11424</v>
      </c>
      <c r="Y20" s="87" t="s">
        <v>89</v>
      </c>
    </row>
    <row r="21" spans="1:25" s="17" customFormat="1" ht="16.5" customHeight="1">
      <c r="A21" s="4">
        <f t="shared" si="2"/>
        <v>14</v>
      </c>
      <c r="B21" s="88" t="s">
        <v>34</v>
      </c>
      <c r="C21" s="89" t="s">
        <v>35</v>
      </c>
      <c r="D21" s="90" t="s">
        <v>36</v>
      </c>
      <c r="E21" s="95" t="s">
        <v>87</v>
      </c>
      <c r="F21" s="43">
        <v>74</v>
      </c>
      <c r="G21" s="43"/>
      <c r="H21" s="43"/>
      <c r="I21" s="43">
        <v>1960</v>
      </c>
      <c r="J21" s="60"/>
      <c r="K21" s="92" t="s">
        <v>80</v>
      </c>
      <c r="L21" s="84">
        <v>4</v>
      </c>
      <c r="M21" s="49">
        <v>4</v>
      </c>
      <c r="N21" s="50">
        <v>2752.3</v>
      </c>
      <c r="O21" s="50">
        <v>2554.7</v>
      </c>
      <c r="P21" s="85">
        <v>2237.5</v>
      </c>
      <c r="Q21" s="55">
        <v>109</v>
      </c>
      <c r="R21" s="86">
        <v>1000000</v>
      </c>
      <c r="S21" s="120">
        <v>0</v>
      </c>
      <c r="T21" s="120">
        <v>0</v>
      </c>
      <c r="U21" s="120">
        <v>0</v>
      </c>
      <c r="V21" s="86">
        <f t="shared" si="0"/>
        <v>1000000</v>
      </c>
      <c r="W21" s="85">
        <f>R21/O21</f>
        <v>391.43539358828826</v>
      </c>
      <c r="X21" s="54">
        <v>11424</v>
      </c>
      <c r="Y21" s="87" t="s">
        <v>89</v>
      </c>
    </row>
    <row r="22" spans="1:25" s="17" customFormat="1" ht="16.5" customHeight="1">
      <c r="A22" s="4">
        <f t="shared" si="2"/>
        <v>15</v>
      </c>
      <c r="B22" s="14" t="s">
        <v>34</v>
      </c>
      <c r="C22" s="15" t="s">
        <v>35</v>
      </c>
      <c r="D22" s="89" t="s">
        <v>90</v>
      </c>
      <c r="E22" s="96" t="s">
        <v>91</v>
      </c>
      <c r="F22" s="46">
        <v>7</v>
      </c>
      <c r="G22" s="83"/>
      <c r="H22" s="46"/>
      <c r="I22" s="60">
        <v>1971</v>
      </c>
      <c r="J22" s="60"/>
      <c r="K22" s="97" t="s">
        <v>80</v>
      </c>
      <c r="L22" s="98">
        <v>5</v>
      </c>
      <c r="M22" s="98">
        <v>13</v>
      </c>
      <c r="N22" s="68">
        <v>1003.8</v>
      </c>
      <c r="O22" s="68">
        <v>8947.1</v>
      </c>
      <c r="P22" s="68">
        <v>8699.3</v>
      </c>
      <c r="Q22" s="54">
        <v>389</v>
      </c>
      <c r="R22" s="86">
        <v>4800000</v>
      </c>
      <c r="S22" s="98">
        <v>0</v>
      </c>
      <c r="T22" s="98">
        <v>0</v>
      </c>
      <c r="U22" s="98">
        <v>0</v>
      </c>
      <c r="V22" s="86">
        <f>R22</f>
        <v>4800000</v>
      </c>
      <c r="W22" s="85">
        <f aca="true" t="shared" si="3" ref="W22:W83">R22/O22</f>
        <v>536.4866828357792</v>
      </c>
      <c r="X22" s="54">
        <v>11424</v>
      </c>
      <c r="Y22" s="87" t="s">
        <v>89</v>
      </c>
    </row>
    <row r="23" spans="1:25" s="17" customFormat="1" ht="16.5" customHeight="1">
      <c r="A23" s="4">
        <f t="shared" si="2"/>
        <v>16</v>
      </c>
      <c r="B23" s="14" t="s">
        <v>34</v>
      </c>
      <c r="C23" s="15" t="s">
        <v>35</v>
      </c>
      <c r="D23" s="89" t="s">
        <v>90</v>
      </c>
      <c r="E23" s="96" t="s">
        <v>92</v>
      </c>
      <c r="F23" s="46">
        <v>5</v>
      </c>
      <c r="G23" s="83"/>
      <c r="H23" s="46"/>
      <c r="I23" s="60">
        <v>1965</v>
      </c>
      <c r="J23" s="60"/>
      <c r="K23" s="97" t="s">
        <v>80</v>
      </c>
      <c r="L23" s="98">
        <v>5</v>
      </c>
      <c r="M23" s="98">
        <v>4</v>
      </c>
      <c r="N23" s="68">
        <v>4110.1</v>
      </c>
      <c r="O23" s="68">
        <v>3805.3</v>
      </c>
      <c r="P23" s="68">
        <v>2883.7</v>
      </c>
      <c r="Q23" s="54">
        <v>170</v>
      </c>
      <c r="R23" s="86">
        <v>190000</v>
      </c>
      <c r="S23" s="98">
        <v>0</v>
      </c>
      <c r="T23" s="98">
        <v>0</v>
      </c>
      <c r="U23" s="98">
        <v>0</v>
      </c>
      <c r="V23" s="86">
        <f aca="true" t="shared" si="4" ref="V23:V56">R23</f>
        <v>190000</v>
      </c>
      <c r="W23" s="85">
        <f t="shared" si="3"/>
        <v>49.930360286968174</v>
      </c>
      <c r="X23" s="54">
        <v>11424</v>
      </c>
      <c r="Y23" s="87" t="s">
        <v>89</v>
      </c>
    </row>
    <row r="24" spans="1:25" s="17" customFormat="1" ht="16.5" customHeight="1">
      <c r="A24" s="4">
        <f t="shared" si="2"/>
        <v>17</v>
      </c>
      <c r="B24" s="14" t="s">
        <v>34</v>
      </c>
      <c r="C24" s="15" t="s">
        <v>35</v>
      </c>
      <c r="D24" s="89" t="s">
        <v>90</v>
      </c>
      <c r="E24" s="96" t="s">
        <v>92</v>
      </c>
      <c r="F24" s="46">
        <v>7</v>
      </c>
      <c r="G24" s="83"/>
      <c r="H24" s="46"/>
      <c r="I24" s="60">
        <v>1966</v>
      </c>
      <c r="J24" s="60"/>
      <c r="K24" s="97" t="s">
        <v>80</v>
      </c>
      <c r="L24" s="69">
        <v>5</v>
      </c>
      <c r="M24" s="69">
        <v>5</v>
      </c>
      <c r="N24" s="99">
        <v>3821.6</v>
      </c>
      <c r="O24" s="99">
        <v>3489.6</v>
      </c>
      <c r="P24" s="99">
        <v>3220.7</v>
      </c>
      <c r="Q24" s="55">
        <v>181</v>
      </c>
      <c r="R24" s="86">
        <v>170000</v>
      </c>
      <c r="S24" s="98">
        <v>0</v>
      </c>
      <c r="T24" s="98">
        <v>0</v>
      </c>
      <c r="U24" s="98">
        <v>0</v>
      </c>
      <c r="V24" s="86">
        <f t="shared" si="4"/>
        <v>170000</v>
      </c>
      <c r="W24" s="85">
        <f t="shared" si="3"/>
        <v>48.716185236130215</v>
      </c>
      <c r="X24" s="54">
        <v>11424</v>
      </c>
      <c r="Y24" s="87" t="s">
        <v>89</v>
      </c>
    </row>
    <row r="25" spans="1:25" s="17" customFormat="1" ht="16.5" customHeight="1">
      <c r="A25" s="4">
        <f t="shared" si="2"/>
        <v>18</v>
      </c>
      <c r="B25" s="14" t="s">
        <v>34</v>
      </c>
      <c r="C25" s="15" t="s">
        <v>35</v>
      </c>
      <c r="D25" s="89" t="s">
        <v>90</v>
      </c>
      <c r="E25" s="96" t="s">
        <v>92</v>
      </c>
      <c r="F25" s="46">
        <v>25</v>
      </c>
      <c r="G25" s="83"/>
      <c r="H25" s="46"/>
      <c r="I25" s="60">
        <v>1968</v>
      </c>
      <c r="J25" s="60"/>
      <c r="K25" s="97" t="s">
        <v>80</v>
      </c>
      <c r="L25" s="98">
        <v>5</v>
      </c>
      <c r="M25" s="98">
        <v>6</v>
      </c>
      <c r="N25" s="99">
        <v>5766.6</v>
      </c>
      <c r="O25" s="99">
        <v>5263.8</v>
      </c>
      <c r="P25" s="99">
        <v>4842.8</v>
      </c>
      <c r="Q25" s="54">
        <v>289</v>
      </c>
      <c r="R25" s="86">
        <v>300000</v>
      </c>
      <c r="S25" s="98">
        <v>0</v>
      </c>
      <c r="T25" s="98">
        <v>0</v>
      </c>
      <c r="U25" s="98">
        <v>0</v>
      </c>
      <c r="V25" s="86">
        <f t="shared" si="4"/>
        <v>300000</v>
      </c>
      <c r="W25" s="85">
        <f t="shared" si="3"/>
        <v>56.99304684828451</v>
      </c>
      <c r="X25" s="54">
        <v>11424</v>
      </c>
      <c r="Y25" s="87" t="s">
        <v>89</v>
      </c>
    </row>
    <row r="26" spans="1:25" s="17" customFormat="1" ht="16.5" customHeight="1">
      <c r="A26" s="4">
        <f t="shared" si="2"/>
        <v>19</v>
      </c>
      <c r="B26" s="14" t="s">
        <v>34</v>
      </c>
      <c r="C26" s="15" t="s">
        <v>35</v>
      </c>
      <c r="D26" s="89" t="s">
        <v>90</v>
      </c>
      <c r="E26" s="96" t="s">
        <v>93</v>
      </c>
      <c r="F26" s="46">
        <v>7</v>
      </c>
      <c r="G26" s="83"/>
      <c r="H26" s="46"/>
      <c r="I26" s="60">
        <v>1962</v>
      </c>
      <c r="J26" s="60"/>
      <c r="K26" s="97" t="s">
        <v>80</v>
      </c>
      <c r="L26" s="98">
        <v>4</v>
      </c>
      <c r="M26" s="98">
        <v>4</v>
      </c>
      <c r="N26" s="99">
        <v>2975.8</v>
      </c>
      <c r="O26" s="99">
        <v>2747.6</v>
      </c>
      <c r="P26" s="99">
        <v>2384.1</v>
      </c>
      <c r="Q26" s="54">
        <v>121</v>
      </c>
      <c r="R26" s="86">
        <v>250000</v>
      </c>
      <c r="S26" s="98">
        <v>0</v>
      </c>
      <c r="T26" s="98">
        <v>0</v>
      </c>
      <c r="U26" s="98">
        <v>0</v>
      </c>
      <c r="V26" s="86">
        <f t="shared" si="4"/>
        <v>250000</v>
      </c>
      <c r="W26" s="85">
        <f t="shared" si="3"/>
        <v>90.98849905371961</v>
      </c>
      <c r="X26" s="54">
        <v>11424</v>
      </c>
      <c r="Y26" s="87" t="s">
        <v>89</v>
      </c>
    </row>
    <row r="27" spans="1:25" s="17" customFormat="1" ht="16.5" customHeight="1">
      <c r="A27" s="4">
        <f t="shared" si="2"/>
        <v>20</v>
      </c>
      <c r="B27" s="14" t="s">
        <v>34</v>
      </c>
      <c r="C27" s="15" t="s">
        <v>35</v>
      </c>
      <c r="D27" s="89" t="s">
        <v>90</v>
      </c>
      <c r="E27" s="83" t="s">
        <v>94</v>
      </c>
      <c r="F27" s="46">
        <v>3</v>
      </c>
      <c r="G27" s="83"/>
      <c r="H27" s="46"/>
      <c r="I27" s="60">
        <v>1960</v>
      </c>
      <c r="J27" s="60"/>
      <c r="K27" s="97" t="s">
        <v>80</v>
      </c>
      <c r="L27" s="69">
        <v>4</v>
      </c>
      <c r="M27" s="69">
        <v>4</v>
      </c>
      <c r="N27" s="68">
        <v>3013.5</v>
      </c>
      <c r="O27" s="68">
        <v>2786.3</v>
      </c>
      <c r="P27" s="99">
        <v>2592.4</v>
      </c>
      <c r="Q27" s="55">
        <v>119</v>
      </c>
      <c r="R27" s="86">
        <v>640000</v>
      </c>
      <c r="S27" s="98">
        <v>0</v>
      </c>
      <c r="T27" s="98">
        <v>0</v>
      </c>
      <c r="U27" s="98">
        <v>0</v>
      </c>
      <c r="V27" s="86">
        <f t="shared" si="4"/>
        <v>640000</v>
      </c>
      <c r="W27" s="85">
        <f t="shared" si="3"/>
        <v>229.69529483544483</v>
      </c>
      <c r="X27" s="54">
        <v>11424</v>
      </c>
      <c r="Y27" s="87" t="s">
        <v>89</v>
      </c>
    </row>
    <row r="28" spans="1:25" s="17" customFormat="1" ht="16.5" customHeight="1">
      <c r="A28" s="4">
        <f t="shared" si="2"/>
        <v>21</v>
      </c>
      <c r="B28" s="14" t="s">
        <v>34</v>
      </c>
      <c r="C28" s="15" t="s">
        <v>35</v>
      </c>
      <c r="D28" s="89" t="s">
        <v>90</v>
      </c>
      <c r="E28" s="83" t="s">
        <v>95</v>
      </c>
      <c r="F28" s="46">
        <v>7</v>
      </c>
      <c r="G28" s="83"/>
      <c r="H28" s="46"/>
      <c r="I28" s="60">
        <v>1971</v>
      </c>
      <c r="J28" s="60"/>
      <c r="K28" s="97" t="s">
        <v>80</v>
      </c>
      <c r="L28" s="98">
        <v>9</v>
      </c>
      <c r="M28" s="98">
        <v>1</v>
      </c>
      <c r="N28" s="99">
        <v>2281.6</v>
      </c>
      <c r="O28" s="99">
        <v>2042.8</v>
      </c>
      <c r="P28" s="68">
        <v>2042.8</v>
      </c>
      <c r="Q28" s="54">
        <v>90</v>
      </c>
      <c r="R28" s="86">
        <v>350000</v>
      </c>
      <c r="S28" s="98">
        <v>0</v>
      </c>
      <c r="T28" s="98">
        <v>0</v>
      </c>
      <c r="U28" s="98">
        <v>0</v>
      </c>
      <c r="V28" s="86">
        <f t="shared" si="4"/>
        <v>350000</v>
      </c>
      <c r="W28" s="85">
        <f t="shared" si="3"/>
        <v>171.33346387311533</v>
      </c>
      <c r="X28" s="54">
        <v>11424</v>
      </c>
      <c r="Y28" s="87" t="s">
        <v>89</v>
      </c>
    </row>
    <row r="29" spans="1:25" s="17" customFormat="1" ht="16.5" customHeight="1">
      <c r="A29" s="4">
        <f t="shared" si="2"/>
        <v>22</v>
      </c>
      <c r="B29" s="14" t="s">
        <v>34</v>
      </c>
      <c r="C29" s="15" t="s">
        <v>35</v>
      </c>
      <c r="D29" s="89" t="s">
        <v>90</v>
      </c>
      <c r="E29" s="83" t="s">
        <v>95</v>
      </c>
      <c r="F29" s="46">
        <v>9</v>
      </c>
      <c r="G29" s="83"/>
      <c r="H29" s="46"/>
      <c r="I29" s="60">
        <v>1967</v>
      </c>
      <c r="J29" s="60"/>
      <c r="K29" s="97" t="s">
        <v>80</v>
      </c>
      <c r="L29" s="69">
        <v>5</v>
      </c>
      <c r="M29" s="69">
        <v>6</v>
      </c>
      <c r="N29" s="68">
        <v>5695.8</v>
      </c>
      <c r="O29" s="68">
        <v>5293.3</v>
      </c>
      <c r="P29" s="99">
        <v>4943.7</v>
      </c>
      <c r="Q29" s="55">
        <v>238</v>
      </c>
      <c r="R29" s="86">
        <v>300000</v>
      </c>
      <c r="S29" s="98">
        <v>0</v>
      </c>
      <c r="T29" s="98">
        <v>0</v>
      </c>
      <c r="U29" s="98">
        <v>0</v>
      </c>
      <c r="V29" s="86">
        <f t="shared" si="4"/>
        <v>300000</v>
      </c>
      <c r="W29" s="85">
        <f t="shared" si="3"/>
        <v>56.6754198704022</v>
      </c>
      <c r="X29" s="54">
        <v>11424</v>
      </c>
      <c r="Y29" s="87" t="s">
        <v>89</v>
      </c>
    </row>
    <row r="30" spans="1:25" s="17" customFormat="1" ht="16.5" customHeight="1">
      <c r="A30" s="4">
        <f t="shared" si="2"/>
        <v>23</v>
      </c>
      <c r="B30" s="14" t="s">
        <v>34</v>
      </c>
      <c r="C30" s="15" t="s">
        <v>35</v>
      </c>
      <c r="D30" s="89" t="s">
        <v>90</v>
      </c>
      <c r="E30" s="83" t="s">
        <v>95</v>
      </c>
      <c r="F30" s="46">
        <v>11</v>
      </c>
      <c r="G30" s="83"/>
      <c r="H30" s="46"/>
      <c r="I30" s="60">
        <v>1971</v>
      </c>
      <c r="J30" s="60"/>
      <c r="K30" s="97" t="s">
        <v>80</v>
      </c>
      <c r="L30" s="98">
        <v>9</v>
      </c>
      <c r="M30" s="98">
        <v>1</v>
      </c>
      <c r="N30" s="99">
        <v>2267</v>
      </c>
      <c r="O30" s="99">
        <v>1954.1</v>
      </c>
      <c r="P30" s="99">
        <v>1720.8</v>
      </c>
      <c r="Q30" s="54">
        <v>96</v>
      </c>
      <c r="R30" s="86">
        <v>460000</v>
      </c>
      <c r="S30" s="98">
        <v>0</v>
      </c>
      <c r="T30" s="98">
        <v>0</v>
      </c>
      <c r="U30" s="98">
        <v>0</v>
      </c>
      <c r="V30" s="86">
        <f t="shared" si="4"/>
        <v>460000</v>
      </c>
      <c r="W30" s="85">
        <f t="shared" si="3"/>
        <v>235.40248707845043</v>
      </c>
      <c r="X30" s="54">
        <v>11424</v>
      </c>
      <c r="Y30" s="87" t="s">
        <v>89</v>
      </c>
    </row>
    <row r="31" spans="1:25" s="17" customFormat="1" ht="16.5" customHeight="1">
      <c r="A31" s="4">
        <f t="shared" si="2"/>
        <v>24</v>
      </c>
      <c r="B31" s="14" t="s">
        <v>34</v>
      </c>
      <c r="C31" s="15" t="s">
        <v>35</v>
      </c>
      <c r="D31" s="89" t="s">
        <v>90</v>
      </c>
      <c r="E31" s="100" t="s">
        <v>83</v>
      </c>
      <c r="F31" s="46">
        <v>11</v>
      </c>
      <c r="G31" s="83"/>
      <c r="H31" s="46"/>
      <c r="I31" s="60">
        <v>1973</v>
      </c>
      <c r="J31" s="60"/>
      <c r="K31" s="97" t="s">
        <v>80</v>
      </c>
      <c r="L31" s="98">
        <v>9</v>
      </c>
      <c r="M31" s="98">
        <v>1</v>
      </c>
      <c r="N31" s="99">
        <v>2137.1</v>
      </c>
      <c r="O31" s="101">
        <v>1902.1</v>
      </c>
      <c r="P31" s="99">
        <v>1799.6</v>
      </c>
      <c r="Q31" s="54">
        <v>70</v>
      </c>
      <c r="R31" s="86">
        <v>350000</v>
      </c>
      <c r="S31" s="98">
        <v>0</v>
      </c>
      <c r="T31" s="98">
        <v>0</v>
      </c>
      <c r="U31" s="98">
        <v>0</v>
      </c>
      <c r="V31" s="86">
        <f t="shared" si="4"/>
        <v>350000</v>
      </c>
      <c r="W31" s="85">
        <f t="shared" si="3"/>
        <v>184.007149992114</v>
      </c>
      <c r="X31" s="54">
        <v>11424</v>
      </c>
      <c r="Y31" s="87" t="s">
        <v>89</v>
      </c>
    </row>
    <row r="32" spans="1:25" s="17" customFormat="1" ht="16.5" customHeight="1">
      <c r="A32" s="4">
        <f t="shared" si="2"/>
        <v>25</v>
      </c>
      <c r="B32" s="14" t="s">
        <v>34</v>
      </c>
      <c r="C32" s="15" t="s">
        <v>35</v>
      </c>
      <c r="D32" s="89" t="s">
        <v>90</v>
      </c>
      <c r="E32" s="100" t="s">
        <v>83</v>
      </c>
      <c r="F32" s="46">
        <v>17</v>
      </c>
      <c r="G32" s="83"/>
      <c r="H32" s="46"/>
      <c r="I32" s="60" t="s">
        <v>96</v>
      </c>
      <c r="J32" s="60"/>
      <c r="K32" s="97" t="s">
        <v>80</v>
      </c>
      <c r="L32" s="69">
        <v>9</v>
      </c>
      <c r="M32" s="69">
        <v>6</v>
      </c>
      <c r="N32" s="68">
        <v>11953.7</v>
      </c>
      <c r="O32" s="68">
        <v>10894.1</v>
      </c>
      <c r="P32" s="99">
        <v>10316.5</v>
      </c>
      <c r="Q32" s="55">
        <v>520</v>
      </c>
      <c r="R32" s="86">
        <v>2200000</v>
      </c>
      <c r="S32" s="98">
        <v>0</v>
      </c>
      <c r="T32" s="98">
        <v>0</v>
      </c>
      <c r="U32" s="98">
        <v>0</v>
      </c>
      <c r="V32" s="86">
        <f t="shared" si="4"/>
        <v>2200000</v>
      </c>
      <c r="W32" s="85">
        <f t="shared" si="3"/>
        <v>201.94417161582874</v>
      </c>
      <c r="X32" s="54">
        <v>11424</v>
      </c>
      <c r="Y32" s="87" t="s">
        <v>89</v>
      </c>
    </row>
    <row r="33" spans="1:25" s="17" customFormat="1" ht="16.5" customHeight="1">
      <c r="A33" s="4">
        <f t="shared" si="2"/>
        <v>26</v>
      </c>
      <c r="B33" s="14" t="s">
        <v>34</v>
      </c>
      <c r="C33" s="15" t="s">
        <v>35</v>
      </c>
      <c r="D33" s="89" t="s">
        <v>90</v>
      </c>
      <c r="E33" s="100" t="s">
        <v>83</v>
      </c>
      <c r="F33" s="46">
        <v>19</v>
      </c>
      <c r="G33" s="83"/>
      <c r="H33" s="46"/>
      <c r="I33" s="60">
        <v>1972</v>
      </c>
      <c r="J33" s="60"/>
      <c r="K33" s="97" t="s">
        <v>80</v>
      </c>
      <c r="L33" s="98">
        <v>9</v>
      </c>
      <c r="M33" s="98">
        <v>6</v>
      </c>
      <c r="N33" s="99">
        <v>12276.6</v>
      </c>
      <c r="O33" s="99">
        <v>11151.5</v>
      </c>
      <c r="P33" s="99">
        <v>10411.5</v>
      </c>
      <c r="Q33" s="54">
        <v>523</v>
      </c>
      <c r="R33" s="86">
        <v>2200000</v>
      </c>
      <c r="S33" s="98">
        <v>0</v>
      </c>
      <c r="T33" s="98">
        <v>0</v>
      </c>
      <c r="U33" s="98">
        <v>0</v>
      </c>
      <c r="V33" s="86">
        <f t="shared" si="4"/>
        <v>2200000</v>
      </c>
      <c r="W33" s="85">
        <f t="shared" si="3"/>
        <v>197.28287674303905</v>
      </c>
      <c r="X33" s="54">
        <v>11424</v>
      </c>
      <c r="Y33" s="87" t="s">
        <v>89</v>
      </c>
    </row>
    <row r="34" spans="1:25" s="17" customFormat="1" ht="16.5" customHeight="1">
      <c r="A34" s="4">
        <f t="shared" si="2"/>
        <v>27</v>
      </c>
      <c r="B34" s="14" t="s">
        <v>34</v>
      </c>
      <c r="C34" s="15" t="s">
        <v>35</v>
      </c>
      <c r="D34" s="89" t="s">
        <v>36</v>
      </c>
      <c r="E34" s="83" t="s">
        <v>87</v>
      </c>
      <c r="F34" s="46">
        <v>96</v>
      </c>
      <c r="G34" s="83"/>
      <c r="H34" s="46"/>
      <c r="I34" s="60">
        <v>1967</v>
      </c>
      <c r="J34" s="60"/>
      <c r="K34" s="97" t="s">
        <v>80</v>
      </c>
      <c r="L34" s="98">
        <v>5</v>
      </c>
      <c r="M34" s="98">
        <v>6</v>
      </c>
      <c r="N34" s="99">
        <v>5788.7</v>
      </c>
      <c r="O34" s="99">
        <v>5308.7</v>
      </c>
      <c r="P34" s="68">
        <v>4881.7</v>
      </c>
      <c r="Q34" s="54">
        <v>255</v>
      </c>
      <c r="R34" s="86">
        <v>330000</v>
      </c>
      <c r="S34" s="98">
        <v>0</v>
      </c>
      <c r="T34" s="98">
        <v>0</v>
      </c>
      <c r="U34" s="98">
        <v>0</v>
      </c>
      <c r="V34" s="86">
        <f t="shared" si="4"/>
        <v>330000</v>
      </c>
      <c r="W34" s="85">
        <f t="shared" si="3"/>
        <v>62.16211125134214</v>
      </c>
      <c r="X34" s="54">
        <v>11424</v>
      </c>
      <c r="Y34" s="87" t="s">
        <v>89</v>
      </c>
    </row>
    <row r="35" spans="1:25" s="17" customFormat="1" ht="16.5" customHeight="1">
      <c r="A35" s="4">
        <f t="shared" si="2"/>
        <v>28</v>
      </c>
      <c r="B35" s="14" t="s">
        <v>34</v>
      </c>
      <c r="C35" s="15" t="s">
        <v>35</v>
      </c>
      <c r="D35" s="89" t="s">
        <v>36</v>
      </c>
      <c r="E35" s="83" t="s">
        <v>87</v>
      </c>
      <c r="F35" s="46">
        <v>110</v>
      </c>
      <c r="G35" s="83"/>
      <c r="H35" s="46"/>
      <c r="I35" s="60">
        <v>1967</v>
      </c>
      <c r="J35" s="60"/>
      <c r="K35" s="97" t="s">
        <v>80</v>
      </c>
      <c r="L35" s="98">
        <v>5</v>
      </c>
      <c r="M35" s="98">
        <v>6</v>
      </c>
      <c r="N35" s="99">
        <v>5754.4</v>
      </c>
      <c r="O35" s="99">
        <v>5270.8</v>
      </c>
      <c r="P35" s="99">
        <v>4952.6</v>
      </c>
      <c r="Q35" s="54">
        <v>264</v>
      </c>
      <c r="R35" s="86">
        <v>1900000</v>
      </c>
      <c r="S35" s="98">
        <v>0</v>
      </c>
      <c r="T35" s="98">
        <v>0</v>
      </c>
      <c r="U35" s="98">
        <v>0</v>
      </c>
      <c r="V35" s="86">
        <f t="shared" si="4"/>
        <v>1900000</v>
      </c>
      <c r="W35" s="85">
        <f t="shared" si="3"/>
        <v>360.4765879942324</v>
      </c>
      <c r="X35" s="54">
        <v>11424</v>
      </c>
      <c r="Y35" s="87" t="s">
        <v>89</v>
      </c>
    </row>
    <row r="36" spans="1:25" s="17" customFormat="1" ht="16.5" customHeight="1">
      <c r="A36" s="4">
        <f t="shared" si="2"/>
        <v>29</v>
      </c>
      <c r="B36" s="14" t="s">
        <v>34</v>
      </c>
      <c r="C36" s="15" t="s">
        <v>35</v>
      </c>
      <c r="D36" s="89" t="s">
        <v>90</v>
      </c>
      <c r="E36" s="83" t="s">
        <v>97</v>
      </c>
      <c r="F36" s="46">
        <v>6</v>
      </c>
      <c r="G36" s="83"/>
      <c r="H36" s="46"/>
      <c r="I36" s="60">
        <v>1969</v>
      </c>
      <c r="J36" s="60"/>
      <c r="K36" s="97" t="s">
        <v>80</v>
      </c>
      <c r="L36" s="69">
        <v>5</v>
      </c>
      <c r="M36" s="69">
        <v>5</v>
      </c>
      <c r="N36" s="68">
        <v>5793.9</v>
      </c>
      <c r="O36" s="68">
        <v>5311.5</v>
      </c>
      <c r="P36" s="99">
        <v>4690.3</v>
      </c>
      <c r="Q36" s="55">
        <v>273</v>
      </c>
      <c r="R36" s="86">
        <v>260000</v>
      </c>
      <c r="S36" s="98">
        <v>0</v>
      </c>
      <c r="T36" s="98">
        <v>0</v>
      </c>
      <c r="U36" s="98">
        <v>0</v>
      </c>
      <c r="V36" s="86">
        <f t="shared" si="4"/>
        <v>260000</v>
      </c>
      <c r="W36" s="85">
        <f t="shared" si="3"/>
        <v>48.95039066177163</v>
      </c>
      <c r="X36" s="54">
        <v>11424</v>
      </c>
      <c r="Y36" s="87" t="s">
        <v>89</v>
      </c>
    </row>
    <row r="37" spans="1:25" s="17" customFormat="1" ht="16.5" customHeight="1">
      <c r="A37" s="4">
        <f t="shared" si="2"/>
        <v>30</v>
      </c>
      <c r="B37" s="14" t="s">
        <v>34</v>
      </c>
      <c r="C37" s="15" t="s">
        <v>35</v>
      </c>
      <c r="D37" s="89" t="s">
        <v>90</v>
      </c>
      <c r="E37" s="83" t="s">
        <v>97</v>
      </c>
      <c r="F37" s="46">
        <v>7</v>
      </c>
      <c r="G37" s="83"/>
      <c r="H37" s="46"/>
      <c r="I37" s="60">
        <v>1965</v>
      </c>
      <c r="J37" s="60"/>
      <c r="K37" s="97" t="s">
        <v>80</v>
      </c>
      <c r="L37" s="98">
        <v>4</v>
      </c>
      <c r="M37" s="98">
        <v>3</v>
      </c>
      <c r="N37" s="99">
        <v>2208.2</v>
      </c>
      <c r="O37" s="99">
        <v>2037.4</v>
      </c>
      <c r="P37" s="99">
        <v>1939.2</v>
      </c>
      <c r="Q37" s="54">
        <v>83</v>
      </c>
      <c r="R37" s="86">
        <v>760000</v>
      </c>
      <c r="S37" s="98">
        <v>0</v>
      </c>
      <c r="T37" s="98">
        <v>0</v>
      </c>
      <c r="U37" s="98">
        <v>0</v>
      </c>
      <c r="V37" s="86">
        <f t="shared" si="4"/>
        <v>760000</v>
      </c>
      <c r="W37" s="85">
        <f t="shared" si="3"/>
        <v>373.02444291744376</v>
      </c>
      <c r="X37" s="54">
        <v>11424</v>
      </c>
      <c r="Y37" s="87" t="s">
        <v>89</v>
      </c>
    </row>
    <row r="38" spans="1:25" s="17" customFormat="1" ht="16.5" customHeight="1">
      <c r="A38" s="4">
        <f t="shared" si="2"/>
        <v>31</v>
      </c>
      <c r="B38" s="14" t="s">
        <v>34</v>
      </c>
      <c r="C38" s="15" t="s">
        <v>35</v>
      </c>
      <c r="D38" s="89" t="s">
        <v>90</v>
      </c>
      <c r="E38" s="83" t="s">
        <v>97</v>
      </c>
      <c r="F38" s="46">
        <v>10</v>
      </c>
      <c r="G38" s="83"/>
      <c r="H38" s="46"/>
      <c r="I38" s="60">
        <v>1963</v>
      </c>
      <c r="J38" s="60"/>
      <c r="K38" s="97" t="s">
        <v>80</v>
      </c>
      <c r="L38" s="98">
        <v>5</v>
      </c>
      <c r="M38" s="98">
        <v>4</v>
      </c>
      <c r="N38" s="99">
        <v>3771.4</v>
      </c>
      <c r="O38" s="99">
        <v>3481</v>
      </c>
      <c r="P38" s="68">
        <v>3266.9</v>
      </c>
      <c r="Q38" s="54">
        <v>162</v>
      </c>
      <c r="R38" s="86">
        <v>180000</v>
      </c>
      <c r="S38" s="98">
        <v>0</v>
      </c>
      <c r="T38" s="98">
        <v>0</v>
      </c>
      <c r="U38" s="98">
        <v>0</v>
      </c>
      <c r="V38" s="86">
        <f t="shared" si="4"/>
        <v>180000</v>
      </c>
      <c r="W38" s="85">
        <f t="shared" si="3"/>
        <v>51.70927894283252</v>
      </c>
      <c r="X38" s="54">
        <v>11424</v>
      </c>
      <c r="Y38" s="87" t="s">
        <v>89</v>
      </c>
    </row>
    <row r="39" spans="1:25" s="17" customFormat="1" ht="16.5" customHeight="1">
      <c r="A39" s="4">
        <f t="shared" si="2"/>
        <v>32</v>
      </c>
      <c r="B39" s="14" t="s">
        <v>34</v>
      </c>
      <c r="C39" s="15" t="s">
        <v>35</v>
      </c>
      <c r="D39" s="89" t="s">
        <v>90</v>
      </c>
      <c r="E39" s="83" t="s">
        <v>97</v>
      </c>
      <c r="F39" s="46">
        <v>12</v>
      </c>
      <c r="G39" s="83"/>
      <c r="H39" s="46"/>
      <c r="I39" s="60">
        <v>1965</v>
      </c>
      <c r="J39" s="60"/>
      <c r="K39" s="97" t="s">
        <v>80</v>
      </c>
      <c r="L39" s="98">
        <v>5</v>
      </c>
      <c r="M39" s="98">
        <v>4</v>
      </c>
      <c r="N39" s="99">
        <v>3721.8</v>
      </c>
      <c r="O39" s="99">
        <v>3442.2</v>
      </c>
      <c r="P39" s="68">
        <v>3392.8</v>
      </c>
      <c r="Q39" s="54">
        <v>136</v>
      </c>
      <c r="R39" s="86">
        <v>900000</v>
      </c>
      <c r="S39" s="98">
        <v>0</v>
      </c>
      <c r="T39" s="98">
        <v>0</v>
      </c>
      <c r="U39" s="98">
        <v>0</v>
      </c>
      <c r="V39" s="86">
        <f t="shared" si="4"/>
        <v>900000</v>
      </c>
      <c r="W39" s="85">
        <f t="shared" si="3"/>
        <v>261.4606937423741</v>
      </c>
      <c r="X39" s="54">
        <v>11424</v>
      </c>
      <c r="Y39" s="87" t="s">
        <v>89</v>
      </c>
    </row>
    <row r="40" spans="1:25" s="17" customFormat="1" ht="16.5" customHeight="1">
      <c r="A40" s="4">
        <f t="shared" si="2"/>
        <v>33</v>
      </c>
      <c r="B40" s="14" t="s">
        <v>34</v>
      </c>
      <c r="C40" s="15" t="s">
        <v>35</v>
      </c>
      <c r="D40" s="89" t="s">
        <v>98</v>
      </c>
      <c r="E40" s="96" t="s">
        <v>99</v>
      </c>
      <c r="F40" s="46">
        <v>24</v>
      </c>
      <c r="G40" s="83"/>
      <c r="H40" s="46"/>
      <c r="I40" s="60">
        <v>1960</v>
      </c>
      <c r="J40" s="60"/>
      <c r="K40" s="168" t="s">
        <v>128</v>
      </c>
      <c r="L40" s="69">
        <v>2</v>
      </c>
      <c r="M40" s="69">
        <v>1</v>
      </c>
      <c r="N40" s="68">
        <v>430.1</v>
      </c>
      <c r="O40" s="68">
        <v>393.5</v>
      </c>
      <c r="P40" s="99">
        <v>296.2</v>
      </c>
      <c r="Q40" s="55">
        <v>21</v>
      </c>
      <c r="R40" s="86">
        <v>100000</v>
      </c>
      <c r="S40" s="98">
        <v>0</v>
      </c>
      <c r="T40" s="98">
        <v>0</v>
      </c>
      <c r="U40" s="98">
        <v>0</v>
      </c>
      <c r="V40" s="86">
        <f t="shared" si="4"/>
        <v>100000</v>
      </c>
      <c r="W40" s="85">
        <f t="shared" si="3"/>
        <v>254.12960609911056</v>
      </c>
      <c r="X40" s="54">
        <v>11424</v>
      </c>
      <c r="Y40" s="87" t="s">
        <v>89</v>
      </c>
    </row>
    <row r="41" spans="1:25" s="17" customFormat="1" ht="16.5" customHeight="1">
      <c r="A41" s="4">
        <f t="shared" si="2"/>
        <v>34</v>
      </c>
      <c r="B41" s="14" t="s">
        <v>34</v>
      </c>
      <c r="C41" s="15" t="s">
        <v>35</v>
      </c>
      <c r="D41" s="89" t="s">
        <v>98</v>
      </c>
      <c r="E41" s="96" t="s">
        <v>99</v>
      </c>
      <c r="F41" s="46">
        <v>26</v>
      </c>
      <c r="G41" s="83"/>
      <c r="H41" s="46"/>
      <c r="I41" s="60">
        <v>1959</v>
      </c>
      <c r="J41" s="60"/>
      <c r="K41" s="168" t="s">
        <v>128</v>
      </c>
      <c r="L41" s="69">
        <v>2</v>
      </c>
      <c r="M41" s="69">
        <v>1</v>
      </c>
      <c r="N41" s="99">
        <v>433.6</v>
      </c>
      <c r="O41" s="99">
        <v>391.3</v>
      </c>
      <c r="P41" s="99">
        <v>391.3</v>
      </c>
      <c r="Q41" s="54">
        <v>25</v>
      </c>
      <c r="R41" s="86">
        <v>100000</v>
      </c>
      <c r="S41" s="98">
        <v>0</v>
      </c>
      <c r="T41" s="98">
        <v>0</v>
      </c>
      <c r="U41" s="98">
        <v>0</v>
      </c>
      <c r="V41" s="86">
        <f t="shared" si="4"/>
        <v>100000</v>
      </c>
      <c r="W41" s="85">
        <f t="shared" si="3"/>
        <v>255.55839509327882</v>
      </c>
      <c r="X41" s="54">
        <v>11424</v>
      </c>
      <c r="Y41" s="87" t="s">
        <v>89</v>
      </c>
    </row>
    <row r="42" spans="1:25" s="17" customFormat="1" ht="16.5" customHeight="1">
      <c r="A42" s="4">
        <f t="shared" si="2"/>
        <v>35</v>
      </c>
      <c r="B42" s="14" t="s">
        <v>34</v>
      </c>
      <c r="C42" s="15" t="s">
        <v>35</v>
      </c>
      <c r="D42" s="89" t="s">
        <v>98</v>
      </c>
      <c r="E42" s="96" t="s">
        <v>99</v>
      </c>
      <c r="F42" s="123" t="s">
        <v>126</v>
      </c>
      <c r="G42" s="83"/>
      <c r="H42" s="46"/>
      <c r="I42" s="60">
        <v>1960</v>
      </c>
      <c r="J42" s="60"/>
      <c r="K42" s="168" t="s">
        <v>128</v>
      </c>
      <c r="L42" s="69">
        <v>2</v>
      </c>
      <c r="M42" s="69">
        <v>1</v>
      </c>
      <c r="N42" s="99">
        <v>436.7</v>
      </c>
      <c r="O42" s="101">
        <v>394.6</v>
      </c>
      <c r="P42" s="99">
        <v>256.5</v>
      </c>
      <c r="Q42" s="54">
        <v>22</v>
      </c>
      <c r="R42" s="86">
        <v>100000</v>
      </c>
      <c r="S42" s="98">
        <v>0</v>
      </c>
      <c r="T42" s="98">
        <v>0</v>
      </c>
      <c r="U42" s="98">
        <v>0</v>
      </c>
      <c r="V42" s="86">
        <f t="shared" si="4"/>
        <v>100000</v>
      </c>
      <c r="W42" s="85">
        <f t="shared" si="3"/>
        <v>253.42118601115052</v>
      </c>
      <c r="X42" s="54">
        <v>11424</v>
      </c>
      <c r="Y42" s="87" t="s">
        <v>89</v>
      </c>
    </row>
    <row r="43" spans="1:25" s="17" customFormat="1" ht="16.5" customHeight="1">
      <c r="A43" s="4">
        <f t="shared" si="2"/>
        <v>36</v>
      </c>
      <c r="B43" s="14" t="s">
        <v>34</v>
      </c>
      <c r="C43" s="15" t="s">
        <v>35</v>
      </c>
      <c r="D43" s="89" t="s">
        <v>98</v>
      </c>
      <c r="E43" s="96" t="s">
        <v>99</v>
      </c>
      <c r="F43" s="123" t="s">
        <v>127</v>
      </c>
      <c r="G43" s="83"/>
      <c r="H43" s="46"/>
      <c r="I43" s="60">
        <v>1962</v>
      </c>
      <c r="J43" s="60"/>
      <c r="K43" s="168" t="s">
        <v>128</v>
      </c>
      <c r="L43" s="69">
        <v>2</v>
      </c>
      <c r="M43" s="69">
        <v>1</v>
      </c>
      <c r="N43" s="68">
        <v>429.4</v>
      </c>
      <c r="O43" s="68">
        <v>386.9</v>
      </c>
      <c r="P43" s="99">
        <v>386.9</v>
      </c>
      <c r="Q43" s="55">
        <v>23</v>
      </c>
      <c r="R43" s="86">
        <v>100000</v>
      </c>
      <c r="S43" s="98">
        <v>0</v>
      </c>
      <c r="T43" s="98">
        <v>0</v>
      </c>
      <c r="U43" s="98">
        <v>0</v>
      </c>
      <c r="V43" s="86">
        <f t="shared" si="4"/>
        <v>100000</v>
      </c>
      <c r="W43" s="85">
        <f t="shared" si="3"/>
        <v>258.46471956577926</v>
      </c>
      <c r="X43" s="54">
        <v>11424</v>
      </c>
      <c r="Y43" s="87" t="s">
        <v>89</v>
      </c>
    </row>
    <row r="44" spans="1:25" s="17" customFormat="1" ht="16.5" customHeight="1">
      <c r="A44" s="4">
        <f t="shared" si="2"/>
        <v>37</v>
      </c>
      <c r="B44" s="14" t="s">
        <v>34</v>
      </c>
      <c r="C44" s="15" t="s">
        <v>35</v>
      </c>
      <c r="D44" s="89" t="s">
        <v>98</v>
      </c>
      <c r="E44" s="96" t="s">
        <v>99</v>
      </c>
      <c r="F44" s="46">
        <v>31</v>
      </c>
      <c r="G44" s="83"/>
      <c r="H44" s="46"/>
      <c r="I44" s="60">
        <v>1961</v>
      </c>
      <c r="J44" s="60"/>
      <c r="K44" s="168" t="s">
        <v>128</v>
      </c>
      <c r="L44" s="69">
        <v>2</v>
      </c>
      <c r="M44" s="69">
        <v>1</v>
      </c>
      <c r="N44" s="99">
        <v>422.5</v>
      </c>
      <c r="O44" s="99">
        <v>381.4</v>
      </c>
      <c r="P44" s="99">
        <v>337.4</v>
      </c>
      <c r="Q44" s="54">
        <v>24</v>
      </c>
      <c r="R44" s="86">
        <v>100000</v>
      </c>
      <c r="S44" s="98">
        <v>0</v>
      </c>
      <c r="T44" s="98">
        <v>0</v>
      </c>
      <c r="U44" s="98">
        <v>0</v>
      </c>
      <c r="V44" s="86">
        <f t="shared" si="4"/>
        <v>100000</v>
      </c>
      <c r="W44" s="85">
        <f t="shared" si="3"/>
        <v>262.19192448872576</v>
      </c>
      <c r="X44" s="54">
        <v>11424</v>
      </c>
      <c r="Y44" s="87" t="s">
        <v>89</v>
      </c>
    </row>
    <row r="45" spans="1:25" s="17" customFormat="1" ht="16.5" customHeight="1">
      <c r="A45" s="4">
        <f t="shared" si="2"/>
        <v>38</v>
      </c>
      <c r="B45" s="14" t="s">
        <v>34</v>
      </c>
      <c r="C45" s="15" t="s">
        <v>35</v>
      </c>
      <c r="D45" s="89" t="s">
        <v>98</v>
      </c>
      <c r="E45" s="96" t="s">
        <v>99</v>
      </c>
      <c r="F45" s="46">
        <v>32</v>
      </c>
      <c r="G45" s="83"/>
      <c r="H45" s="46"/>
      <c r="I45" s="60">
        <v>1959</v>
      </c>
      <c r="J45" s="60"/>
      <c r="K45" s="168" t="s">
        <v>128</v>
      </c>
      <c r="L45" s="69">
        <v>2</v>
      </c>
      <c r="M45" s="69">
        <v>1</v>
      </c>
      <c r="N45" s="99">
        <v>428.5</v>
      </c>
      <c r="O45" s="99">
        <v>385.5</v>
      </c>
      <c r="P45" s="99">
        <v>340.8</v>
      </c>
      <c r="Q45" s="54">
        <v>18</v>
      </c>
      <c r="R45" s="86">
        <v>100000</v>
      </c>
      <c r="S45" s="98">
        <v>0</v>
      </c>
      <c r="T45" s="98">
        <v>0</v>
      </c>
      <c r="U45" s="98">
        <v>0</v>
      </c>
      <c r="V45" s="86">
        <f t="shared" si="4"/>
        <v>100000</v>
      </c>
      <c r="W45" s="85">
        <f t="shared" si="3"/>
        <v>259.40337224383916</v>
      </c>
      <c r="X45" s="54">
        <v>11424</v>
      </c>
      <c r="Y45" s="87" t="s">
        <v>89</v>
      </c>
    </row>
    <row r="46" spans="1:25" s="17" customFormat="1" ht="16.5" customHeight="1">
      <c r="A46" s="4">
        <f t="shared" si="2"/>
        <v>39</v>
      </c>
      <c r="B46" s="14" t="s">
        <v>34</v>
      </c>
      <c r="C46" s="15" t="s">
        <v>35</v>
      </c>
      <c r="D46" s="89" t="s">
        <v>90</v>
      </c>
      <c r="E46" s="83" t="s">
        <v>88</v>
      </c>
      <c r="F46" s="46">
        <v>5</v>
      </c>
      <c r="G46" s="83"/>
      <c r="H46" s="46"/>
      <c r="I46" s="60">
        <v>1961</v>
      </c>
      <c r="J46" s="60"/>
      <c r="K46" s="170" t="s">
        <v>80</v>
      </c>
      <c r="L46" s="98">
        <v>4</v>
      </c>
      <c r="M46" s="98">
        <v>4</v>
      </c>
      <c r="N46" s="99">
        <v>2761.3</v>
      </c>
      <c r="O46" s="99">
        <v>2544.5</v>
      </c>
      <c r="P46" s="68">
        <v>2372.5</v>
      </c>
      <c r="Q46" s="54">
        <v>137</v>
      </c>
      <c r="R46" s="86">
        <v>180000</v>
      </c>
      <c r="S46" s="98">
        <v>0</v>
      </c>
      <c r="T46" s="98">
        <v>0</v>
      </c>
      <c r="U46" s="98">
        <v>0</v>
      </c>
      <c r="V46" s="86">
        <f t="shared" si="4"/>
        <v>180000</v>
      </c>
      <c r="W46" s="85">
        <f t="shared" si="3"/>
        <v>70.74081351935547</v>
      </c>
      <c r="X46" s="54">
        <v>11424</v>
      </c>
      <c r="Y46" s="87" t="s">
        <v>89</v>
      </c>
    </row>
    <row r="47" spans="1:25" s="17" customFormat="1" ht="16.5" customHeight="1">
      <c r="A47" s="4">
        <f t="shared" si="2"/>
        <v>40</v>
      </c>
      <c r="B47" s="14" t="s">
        <v>34</v>
      </c>
      <c r="C47" s="15" t="s">
        <v>35</v>
      </c>
      <c r="D47" s="89" t="s">
        <v>90</v>
      </c>
      <c r="E47" s="83" t="s">
        <v>88</v>
      </c>
      <c r="F47" s="46">
        <v>9</v>
      </c>
      <c r="G47" s="83"/>
      <c r="H47" s="46"/>
      <c r="I47" s="60">
        <v>1961</v>
      </c>
      <c r="J47" s="60"/>
      <c r="K47" s="170" t="s">
        <v>80</v>
      </c>
      <c r="L47" s="98">
        <v>4</v>
      </c>
      <c r="M47" s="69">
        <v>4</v>
      </c>
      <c r="N47" s="68">
        <v>2756.9</v>
      </c>
      <c r="O47" s="68">
        <v>2540.1</v>
      </c>
      <c r="P47" s="99">
        <v>2297.1</v>
      </c>
      <c r="Q47" s="55">
        <v>131</v>
      </c>
      <c r="R47" s="86">
        <v>300000</v>
      </c>
      <c r="S47" s="98">
        <v>0</v>
      </c>
      <c r="T47" s="98">
        <v>0</v>
      </c>
      <c r="U47" s="98">
        <v>0</v>
      </c>
      <c r="V47" s="86">
        <f t="shared" si="4"/>
        <v>300000</v>
      </c>
      <c r="W47" s="85">
        <f t="shared" si="3"/>
        <v>118.10558639423645</v>
      </c>
      <c r="X47" s="54">
        <v>11424</v>
      </c>
      <c r="Y47" s="87" t="s">
        <v>89</v>
      </c>
    </row>
    <row r="48" spans="1:25" s="17" customFormat="1" ht="16.5" customHeight="1">
      <c r="A48" s="4">
        <f t="shared" si="2"/>
        <v>41</v>
      </c>
      <c r="B48" s="14" t="s">
        <v>34</v>
      </c>
      <c r="C48" s="15" t="s">
        <v>35</v>
      </c>
      <c r="D48" s="89" t="s">
        <v>90</v>
      </c>
      <c r="E48" s="83" t="s">
        <v>88</v>
      </c>
      <c r="F48" s="46">
        <v>23</v>
      </c>
      <c r="G48" s="83"/>
      <c r="H48" s="46"/>
      <c r="I48" s="60">
        <v>1961</v>
      </c>
      <c r="J48" s="60"/>
      <c r="K48" s="170" t="s">
        <v>80</v>
      </c>
      <c r="L48" s="98">
        <v>4</v>
      </c>
      <c r="M48" s="98">
        <v>2</v>
      </c>
      <c r="N48" s="99">
        <v>1421.5</v>
      </c>
      <c r="O48" s="99">
        <v>1062</v>
      </c>
      <c r="P48" s="99">
        <v>624</v>
      </c>
      <c r="Q48" s="54">
        <v>73</v>
      </c>
      <c r="R48" s="86">
        <v>250000</v>
      </c>
      <c r="S48" s="98">
        <v>0</v>
      </c>
      <c r="T48" s="98">
        <v>0</v>
      </c>
      <c r="U48" s="98">
        <v>0</v>
      </c>
      <c r="V48" s="86">
        <f t="shared" si="4"/>
        <v>250000</v>
      </c>
      <c r="W48" s="85">
        <f t="shared" si="3"/>
        <v>235.40489642184556</v>
      </c>
      <c r="X48" s="54">
        <v>11424</v>
      </c>
      <c r="Y48" s="87" t="s">
        <v>89</v>
      </c>
    </row>
    <row r="49" spans="1:25" s="17" customFormat="1" ht="16.5" customHeight="1">
      <c r="A49" s="4">
        <f t="shared" si="2"/>
        <v>42</v>
      </c>
      <c r="B49" s="14" t="s">
        <v>34</v>
      </c>
      <c r="C49" s="15" t="s">
        <v>35</v>
      </c>
      <c r="D49" s="89" t="s">
        <v>90</v>
      </c>
      <c r="E49" s="83" t="s">
        <v>88</v>
      </c>
      <c r="F49" s="46">
        <v>33</v>
      </c>
      <c r="G49" s="83"/>
      <c r="H49" s="46"/>
      <c r="I49" s="60">
        <v>1964</v>
      </c>
      <c r="J49" s="60"/>
      <c r="K49" s="170" t="s">
        <v>80</v>
      </c>
      <c r="L49" s="98">
        <v>4</v>
      </c>
      <c r="M49" s="98">
        <v>3</v>
      </c>
      <c r="N49" s="99">
        <v>2191.2</v>
      </c>
      <c r="O49" s="101">
        <v>2034.3</v>
      </c>
      <c r="P49" s="99">
        <v>1932.2</v>
      </c>
      <c r="Q49" s="54">
        <v>80</v>
      </c>
      <c r="R49" s="86">
        <v>250000</v>
      </c>
      <c r="S49" s="98">
        <v>0</v>
      </c>
      <c r="T49" s="98">
        <v>0</v>
      </c>
      <c r="U49" s="98">
        <v>0</v>
      </c>
      <c r="V49" s="86">
        <f t="shared" si="4"/>
        <v>250000</v>
      </c>
      <c r="W49" s="85">
        <f t="shared" si="3"/>
        <v>122.8923954185715</v>
      </c>
      <c r="X49" s="54">
        <v>11424</v>
      </c>
      <c r="Y49" s="87" t="s">
        <v>89</v>
      </c>
    </row>
    <row r="50" spans="1:25" s="17" customFormat="1" ht="16.5" customHeight="1">
      <c r="A50" s="4">
        <f t="shared" si="2"/>
        <v>43</v>
      </c>
      <c r="B50" s="14" t="s">
        <v>34</v>
      </c>
      <c r="C50" s="15" t="s">
        <v>35</v>
      </c>
      <c r="D50" s="89" t="s">
        <v>90</v>
      </c>
      <c r="E50" s="83" t="s">
        <v>100</v>
      </c>
      <c r="F50" s="46">
        <v>6</v>
      </c>
      <c r="G50" s="83"/>
      <c r="H50" s="46"/>
      <c r="I50" s="60">
        <v>1967</v>
      </c>
      <c r="J50" s="60"/>
      <c r="K50" s="102" t="s">
        <v>80</v>
      </c>
      <c r="L50" s="98">
        <v>4</v>
      </c>
      <c r="M50" s="98">
        <v>3</v>
      </c>
      <c r="N50" s="99">
        <v>2184.5</v>
      </c>
      <c r="O50" s="99">
        <v>2005.7</v>
      </c>
      <c r="P50" s="99">
        <v>1799.2</v>
      </c>
      <c r="Q50" s="54">
        <v>74</v>
      </c>
      <c r="R50" s="86">
        <v>350000</v>
      </c>
      <c r="S50" s="98">
        <v>0</v>
      </c>
      <c r="T50" s="98">
        <v>0</v>
      </c>
      <c r="U50" s="98">
        <v>0</v>
      </c>
      <c r="V50" s="86">
        <f t="shared" si="4"/>
        <v>350000</v>
      </c>
      <c r="W50" s="85">
        <f t="shared" si="3"/>
        <v>174.50266739791593</v>
      </c>
      <c r="X50" s="54">
        <v>11424</v>
      </c>
      <c r="Y50" s="87" t="s">
        <v>89</v>
      </c>
    </row>
    <row r="51" spans="1:25" s="17" customFormat="1" ht="16.5" customHeight="1">
      <c r="A51" s="4">
        <f t="shared" si="2"/>
        <v>44</v>
      </c>
      <c r="B51" s="14" t="s">
        <v>34</v>
      </c>
      <c r="C51" s="15" t="s">
        <v>35</v>
      </c>
      <c r="D51" s="89" t="s">
        <v>90</v>
      </c>
      <c r="E51" s="83" t="s">
        <v>101</v>
      </c>
      <c r="F51" s="46">
        <v>1</v>
      </c>
      <c r="G51" s="83"/>
      <c r="H51" s="46"/>
      <c r="I51" s="60">
        <v>1959</v>
      </c>
      <c r="J51" s="60"/>
      <c r="K51" s="168" t="s">
        <v>128</v>
      </c>
      <c r="L51" s="69">
        <v>2</v>
      </c>
      <c r="M51" s="69">
        <v>1</v>
      </c>
      <c r="N51" s="99">
        <v>434.1</v>
      </c>
      <c r="O51" s="99">
        <v>391.6</v>
      </c>
      <c r="P51" s="68">
        <v>240.9</v>
      </c>
      <c r="Q51" s="54">
        <v>20</v>
      </c>
      <c r="R51" s="86">
        <v>100000</v>
      </c>
      <c r="S51" s="98">
        <v>0</v>
      </c>
      <c r="T51" s="98">
        <v>0</v>
      </c>
      <c r="U51" s="98">
        <v>0</v>
      </c>
      <c r="V51" s="86">
        <f t="shared" si="4"/>
        <v>100000</v>
      </c>
      <c r="W51" s="85">
        <f t="shared" si="3"/>
        <v>255.36261491317669</v>
      </c>
      <c r="X51" s="54">
        <v>11424</v>
      </c>
      <c r="Y51" s="87" t="s">
        <v>89</v>
      </c>
    </row>
    <row r="52" spans="1:25" s="17" customFormat="1" ht="16.5" customHeight="1">
      <c r="A52" s="4">
        <f t="shared" si="2"/>
        <v>45</v>
      </c>
      <c r="B52" s="14" t="s">
        <v>34</v>
      </c>
      <c r="C52" s="15" t="s">
        <v>35</v>
      </c>
      <c r="D52" s="89" t="s">
        <v>90</v>
      </c>
      <c r="E52" s="83" t="s">
        <v>101</v>
      </c>
      <c r="F52" s="46">
        <v>3</v>
      </c>
      <c r="G52" s="83"/>
      <c r="H52" s="83"/>
      <c r="I52" s="60">
        <v>1959</v>
      </c>
      <c r="J52" s="60"/>
      <c r="K52" s="168" t="s">
        <v>128</v>
      </c>
      <c r="L52" s="69">
        <v>2</v>
      </c>
      <c r="M52" s="69">
        <v>1</v>
      </c>
      <c r="N52" s="99">
        <v>433.6</v>
      </c>
      <c r="O52" s="99">
        <v>390.1</v>
      </c>
      <c r="P52" s="68">
        <v>211</v>
      </c>
      <c r="Q52" s="54">
        <v>20</v>
      </c>
      <c r="R52" s="86">
        <v>100000</v>
      </c>
      <c r="S52" s="98">
        <v>0</v>
      </c>
      <c r="T52" s="98">
        <v>0</v>
      </c>
      <c r="U52" s="98">
        <v>0</v>
      </c>
      <c r="V52" s="86">
        <f t="shared" si="4"/>
        <v>100000</v>
      </c>
      <c r="W52" s="85">
        <f t="shared" si="3"/>
        <v>256.3445270443476</v>
      </c>
      <c r="X52" s="54">
        <v>11424</v>
      </c>
      <c r="Y52" s="87" t="s">
        <v>89</v>
      </c>
    </row>
    <row r="53" spans="1:25" s="17" customFormat="1" ht="16.5" customHeight="1">
      <c r="A53" s="4">
        <f t="shared" si="2"/>
        <v>46</v>
      </c>
      <c r="B53" s="14" t="s">
        <v>34</v>
      </c>
      <c r="C53" s="15" t="s">
        <v>35</v>
      </c>
      <c r="D53" s="89" t="s">
        <v>90</v>
      </c>
      <c r="E53" s="83" t="s">
        <v>101</v>
      </c>
      <c r="F53" s="46">
        <v>5</v>
      </c>
      <c r="G53" s="83"/>
      <c r="H53" s="83"/>
      <c r="I53" s="60">
        <v>1959</v>
      </c>
      <c r="J53" s="60"/>
      <c r="K53" s="168" t="s">
        <v>128</v>
      </c>
      <c r="L53" s="69">
        <v>2</v>
      </c>
      <c r="M53" s="69">
        <v>1</v>
      </c>
      <c r="N53" s="68">
        <v>432.8</v>
      </c>
      <c r="O53" s="68">
        <v>390.4</v>
      </c>
      <c r="P53" s="99">
        <v>247.4</v>
      </c>
      <c r="Q53" s="55">
        <v>27</v>
      </c>
      <c r="R53" s="86">
        <v>100000</v>
      </c>
      <c r="S53" s="98">
        <v>0</v>
      </c>
      <c r="T53" s="98">
        <v>0</v>
      </c>
      <c r="U53" s="98">
        <v>0</v>
      </c>
      <c r="V53" s="86">
        <f t="shared" si="4"/>
        <v>100000</v>
      </c>
      <c r="W53" s="85">
        <f t="shared" si="3"/>
        <v>256.1475409836066</v>
      </c>
      <c r="X53" s="54">
        <v>11424</v>
      </c>
      <c r="Y53" s="87" t="s">
        <v>89</v>
      </c>
    </row>
    <row r="54" spans="1:25" s="17" customFormat="1" ht="16.5" customHeight="1">
      <c r="A54" s="4">
        <f t="shared" si="2"/>
        <v>47</v>
      </c>
      <c r="B54" s="14" t="s">
        <v>34</v>
      </c>
      <c r="C54" s="15" t="s">
        <v>35</v>
      </c>
      <c r="D54" s="89" t="s">
        <v>90</v>
      </c>
      <c r="E54" s="83" t="s">
        <v>101</v>
      </c>
      <c r="F54" s="46">
        <v>7</v>
      </c>
      <c r="G54" s="83"/>
      <c r="H54" s="83"/>
      <c r="I54" s="60">
        <v>1960</v>
      </c>
      <c r="J54" s="60"/>
      <c r="K54" s="168" t="s">
        <v>128</v>
      </c>
      <c r="L54" s="69">
        <v>2</v>
      </c>
      <c r="M54" s="69">
        <v>1</v>
      </c>
      <c r="N54" s="99">
        <v>432.4</v>
      </c>
      <c r="O54" s="99">
        <v>390.1</v>
      </c>
      <c r="P54" s="99">
        <v>390.1</v>
      </c>
      <c r="Q54" s="54">
        <v>21</v>
      </c>
      <c r="R54" s="86">
        <v>100000</v>
      </c>
      <c r="S54" s="98">
        <v>0</v>
      </c>
      <c r="T54" s="98">
        <v>0</v>
      </c>
      <c r="U54" s="98">
        <v>0</v>
      </c>
      <c r="V54" s="86">
        <f t="shared" si="4"/>
        <v>100000</v>
      </c>
      <c r="W54" s="85">
        <f t="shared" si="3"/>
        <v>256.3445270443476</v>
      </c>
      <c r="X54" s="54">
        <v>11424</v>
      </c>
      <c r="Y54" s="87" t="s">
        <v>89</v>
      </c>
    </row>
    <row r="55" spans="1:25" s="17" customFormat="1" ht="16.5" customHeight="1">
      <c r="A55" s="4">
        <f t="shared" si="2"/>
        <v>48</v>
      </c>
      <c r="B55" s="14" t="s">
        <v>34</v>
      </c>
      <c r="C55" s="15" t="s">
        <v>35</v>
      </c>
      <c r="D55" s="89" t="s">
        <v>90</v>
      </c>
      <c r="E55" s="83" t="s">
        <v>101</v>
      </c>
      <c r="F55" s="43">
        <v>9</v>
      </c>
      <c r="G55" s="43"/>
      <c r="H55" s="70"/>
      <c r="I55" s="60">
        <v>1960</v>
      </c>
      <c r="J55" s="71"/>
      <c r="K55" s="168" t="s">
        <v>128</v>
      </c>
      <c r="L55" s="69">
        <v>2</v>
      </c>
      <c r="M55" s="69">
        <v>1</v>
      </c>
      <c r="N55" s="121">
        <v>432.4</v>
      </c>
      <c r="O55" s="72">
        <v>389.9</v>
      </c>
      <c r="P55" s="71">
        <v>209.3</v>
      </c>
      <c r="Q55" s="79">
        <v>24</v>
      </c>
      <c r="R55" s="86">
        <v>100000</v>
      </c>
      <c r="S55" s="98">
        <v>0</v>
      </c>
      <c r="T55" s="98">
        <v>0</v>
      </c>
      <c r="U55" s="98">
        <v>0</v>
      </c>
      <c r="V55" s="86">
        <f t="shared" si="4"/>
        <v>100000</v>
      </c>
      <c r="W55" s="85">
        <f t="shared" si="3"/>
        <v>256.4760194921775</v>
      </c>
      <c r="X55" s="54">
        <v>11424</v>
      </c>
      <c r="Y55" s="87" t="s">
        <v>89</v>
      </c>
    </row>
    <row r="56" spans="1:25" s="17" customFormat="1" ht="16.5" customHeight="1">
      <c r="A56" s="4">
        <f t="shared" si="2"/>
        <v>49</v>
      </c>
      <c r="B56" s="14" t="s">
        <v>34</v>
      </c>
      <c r="C56" s="15" t="s">
        <v>35</v>
      </c>
      <c r="D56" s="89" t="s">
        <v>90</v>
      </c>
      <c r="E56" s="83" t="s">
        <v>101</v>
      </c>
      <c r="F56" s="43">
        <v>11</v>
      </c>
      <c r="G56" s="43"/>
      <c r="H56" s="70"/>
      <c r="I56" s="60">
        <v>1960</v>
      </c>
      <c r="J56" s="71"/>
      <c r="K56" s="168" t="s">
        <v>128</v>
      </c>
      <c r="L56" s="69">
        <v>2</v>
      </c>
      <c r="M56" s="69">
        <v>1</v>
      </c>
      <c r="N56" s="121">
        <v>428.3</v>
      </c>
      <c r="O56" s="72">
        <v>386.1</v>
      </c>
      <c r="P56" s="71">
        <v>282.4</v>
      </c>
      <c r="Q56" s="79">
        <v>20</v>
      </c>
      <c r="R56" s="86">
        <v>100000</v>
      </c>
      <c r="S56" s="98">
        <v>0</v>
      </c>
      <c r="T56" s="98">
        <v>0</v>
      </c>
      <c r="U56" s="98">
        <v>0</v>
      </c>
      <c r="V56" s="86">
        <f t="shared" si="4"/>
        <v>100000</v>
      </c>
      <c r="W56" s="85">
        <f t="shared" si="3"/>
        <v>259.000259000259</v>
      </c>
      <c r="X56" s="54">
        <v>11424</v>
      </c>
      <c r="Y56" s="87" t="s">
        <v>89</v>
      </c>
    </row>
    <row r="57" spans="1:25" s="17" customFormat="1" ht="16.5" customHeight="1">
      <c r="A57" s="4">
        <f t="shared" si="2"/>
        <v>50</v>
      </c>
      <c r="B57" s="14" t="s">
        <v>34</v>
      </c>
      <c r="C57" s="15" t="s">
        <v>35</v>
      </c>
      <c r="D57" s="103" t="s">
        <v>37</v>
      </c>
      <c r="E57" s="57" t="s">
        <v>103</v>
      </c>
      <c r="F57" s="58">
        <v>21</v>
      </c>
      <c r="G57" s="59"/>
      <c r="H57" s="59"/>
      <c r="I57" s="58">
        <v>1983</v>
      </c>
      <c r="J57" s="8"/>
      <c r="K57" s="6" t="s">
        <v>102</v>
      </c>
      <c r="L57" s="8">
        <v>9</v>
      </c>
      <c r="M57" s="8">
        <v>3</v>
      </c>
      <c r="N57" s="9">
        <v>6369.93</v>
      </c>
      <c r="O57" s="10">
        <v>5515.23</v>
      </c>
      <c r="P57" s="10">
        <v>4838.03</v>
      </c>
      <c r="Q57" s="80">
        <v>277</v>
      </c>
      <c r="R57" s="104">
        <v>5218947</v>
      </c>
      <c r="S57" s="45">
        <v>0</v>
      </c>
      <c r="T57" s="45">
        <v>0</v>
      </c>
      <c r="U57" s="45">
        <v>0</v>
      </c>
      <c r="V57" s="104">
        <f>R57</f>
        <v>5218947</v>
      </c>
      <c r="W57" s="85">
        <f t="shared" si="3"/>
        <v>946.2791216322802</v>
      </c>
      <c r="X57" s="54">
        <v>11424</v>
      </c>
      <c r="Y57" s="87" t="s">
        <v>89</v>
      </c>
    </row>
    <row r="58" spans="1:25" s="17" customFormat="1" ht="16.5" customHeight="1">
      <c r="A58" s="4">
        <f t="shared" si="2"/>
        <v>51</v>
      </c>
      <c r="B58" s="14" t="s">
        <v>34</v>
      </c>
      <c r="C58" s="15" t="s">
        <v>35</v>
      </c>
      <c r="D58" s="103" t="s">
        <v>37</v>
      </c>
      <c r="E58" s="57" t="s">
        <v>103</v>
      </c>
      <c r="F58" s="58">
        <v>25</v>
      </c>
      <c r="G58" s="59"/>
      <c r="H58" s="59"/>
      <c r="I58" s="58">
        <v>1983</v>
      </c>
      <c r="J58" s="8"/>
      <c r="K58" s="6" t="s">
        <v>102</v>
      </c>
      <c r="L58" s="8">
        <v>9</v>
      </c>
      <c r="M58" s="8">
        <v>3</v>
      </c>
      <c r="N58" s="9">
        <v>7234.5</v>
      </c>
      <c r="O58" s="10">
        <v>6273.3</v>
      </c>
      <c r="P58" s="10">
        <v>5749.2</v>
      </c>
      <c r="Q58" s="80">
        <v>316</v>
      </c>
      <c r="R58" s="104">
        <v>5218947</v>
      </c>
      <c r="S58" s="45">
        <v>0</v>
      </c>
      <c r="T58" s="45">
        <v>0</v>
      </c>
      <c r="U58" s="45">
        <v>0</v>
      </c>
      <c r="V58" s="104">
        <f>R58</f>
        <v>5218947</v>
      </c>
      <c r="W58" s="85">
        <f t="shared" si="3"/>
        <v>831.9300846444455</v>
      </c>
      <c r="X58" s="54">
        <v>11424</v>
      </c>
      <c r="Y58" s="87" t="s">
        <v>89</v>
      </c>
    </row>
    <row r="59" spans="1:25" s="17" customFormat="1" ht="16.5" customHeight="1">
      <c r="A59" s="4">
        <f t="shared" si="2"/>
        <v>52</v>
      </c>
      <c r="B59" s="14" t="s">
        <v>34</v>
      </c>
      <c r="C59" s="15" t="s">
        <v>35</v>
      </c>
      <c r="D59" s="15" t="s">
        <v>36</v>
      </c>
      <c r="E59" s="57" t="s">
        <v>87</v>
      </c>
      <c r="F59" s="58">
        <v>166</v>
      </c>
      <c r="G59" s="59"/>
      <c r="H59" s="59"/>
      <c r="I59" s="58">
        <v>1984</v>
      </c>
      <c r="J59" s="8"/>
      <c r="K59" s="6" t="s">
        <v>102</v>
      </c>
      <c r="L59" s="8">
        <v>9</v>
      </c>
      <c r="M59" s="8">
        <v>3</v>
      </c>
      <c r="N59" s="9">
        <v>6309.5</v>
      </c>
      <c r="O59" s="10">
        <v>5418</v>
      </c>
      <c r="P59" s="10">
        <v>5108.7</v>
      </c>
      <c r="Q59" s="80">
        <v>248</v>
      </c>
      <c r="R59" s="104">
        <v>5218947</v>
      </c>
      <c r="S59" s="45">
        <v>0</v>
      </c>
      <c r="T59" s="45">
        <v>0</v>
      </c>
      <c r="U59" s="45">
        <v>0</v>
      </c>
      <c r="V59" s="104">
        <f>R59</f>
        <v>5218947</v>
      </c>
      <c r="W59" s="85">
        <f t="shared" si="3"/>
        <v>963.2607973421927</v>
      </c>
      <c r="X59" s="54">
        <v>11424</v>
      </c>
      <c r="Y59" s="87" t="s">
        <v>89</v>
      </c>
    </row>
    <row r="60" spans="1:25" s="17" customFormat="1" ht="16.5" customHeight="1">
      <c r="A60" s="4">
        <f t="shared" si="2"/>
        <v>53</v>
      </c>
      <c r="B60" s="14" t="s">
        <v>34</v>
      </c>
      <c r="C60" s="15" t="s">
        <v>35</v>
      </c>
      <c r="D60" s="103" t="s">
        <v>37</v>
      </c>
      <c r="E60" s="57" t="s">
        <v>38</v>
      </c>
      <c r="F60" s="58">
        <v>19</v>
      </c>
      <c r="G60" s="59"/>
      <c r="H60" s="59"/>
      <c r="I60" s="58">
        <v>1973</v>
      </c>
      <c r="J60" s="105"/>
      <c r="K60" s="8" t="s">
        <v>80</v>
      </c>
      <c r="L60" s="105">
        <v>9</v>
      </c>
      <c r="M60" s="105">
        <v>1</v>
      </c>
      <c r="N60" s="106">
        <v>2517.9</v>
      </c>
      <c r="O60" s="107">
        <v>2270.1</v>
      </c>
      <c r="P60" s="107">
        <v>2167.9</v>
      </c>
      <c r="Q60" s="108">
        <v>96</v>
      </c>
      <c r="R60" s="109">
        <v>1817253</v>
      </c>
      <c r="S60" s="45">
        <v>0</v>
      </c>
      <c r="T60" s="45">
        <v>0</v>
      </c>
      <c r="U60" s="45">
        <v>0</v>
      </c>
      <c r="V60" s="104">
        <v>1817253</v>
      </c>
      <c r="W60" s="85">
        <f t="shared" si="3"/>
        <v>800.516717325228</v>
      </c>
      <c r="X60" s="54">
        <v>11424</v>
      </c>
      <c r="Y60" s="87" t="s">
        <v>89</v>
      </c>
    </row>
    <row r="61" spans="1:25" s="17" customFormat="1" ht="16.5" customHeight="1">
      <c r="A61" s="4">
        <f t="shared" si="2"/>
        <v>54</v>
      </c>
      <c r="B61" s="14" t="s">
        <v>34</v>
      </c>
      <c r="C61" s="15" t="s">
        <v>35</v>
      </c>
      <c r="D61" s="82" t="s">
        <v>37</v>
      </c>
      <c r="E61" s="83" t="s">
        <v>38</v>
      </c>
      <c r="F61" s="46">
        <v>30</v>
      </c>
      <c r="G61" s="83"/>
      <c r="H61" s="83"/>
      <c r="I61" s="46">
        <v>1980</v>
      </c>
      <c r="J61" s="46"/>
      <c r="K61" s="169" t="s">
        <v>79</v>
      </c>
      <c r="L61" s="84">
        <v>9</v>
      </c>
      <c r="M61" s="84">
        <v>3</v>
      </c>
      <c r="N61" s="85">
        <v>6488.8</v>
      </c>
      <c r="O61" s="85">
        <v>5567.7</v>
      </c>
      <c r="P61" s="50">
        <v>4595.5</v>
      </c>
      <c r="Q61" s="54">
        <v>327</v>
      </c>
      <c r="R61" s="111">
        <v>5218947</v>
      </c>
      <c r="S61" s="45">
        <v>0</v>
      </c>
      <c r="T61" s="45">
        <v>0</v>
      </c>
      <c r="U61" s="45">
        <v>0</v>
      </c>
      <c r="V61" s="86">
        <v>5218947</v>
      </c>
      <c r="W61" s="85">
        <f t="shared" si="3"/>
        <v>937.3613880058193</v>
      </c>
      <c r="X61" s="54">
        <v>11424</v>
      </c>
      <c r="Y61" s="87" t="s">
        <v>89</v>
      </c>
    </row>
    <row r="62" spans="1:25" ht="16.5" customHeight="1">
      <c r="A62" s="4">
        <f t="shared" si="2"/>
        <v>55</v>
      </c>
      <c r="B62" s="14" t="s">
        <v>34</v>
      </c>
      <c r="C62" s="15" t="s">
        <v>35</v>
      </c>
      <c r="D62" s="82" t="s">
        <v>37</v>
      </c>
      <c r="E62" s="96" t="s">
        <v>82</v>
      </c>
      <c r="F62" s="46">
        <v>13</v>
      </c>
      <c r="G62" s="83"/>
      <c r="H62" s="83"/>
      <c r="I62" s="46">
        <v>1981</v>
      </c>
      <c r="J62" s="46"/>
      <c r="K62" s="114" t="s">
        <v>80</v>
      </c>
      <c r="L62" s="84">
        <v>9</v>
      </c>
      <c r="M62" s="84">
        <v>3</v>
      </c>
      <c r="N62" s="85">
        <v>6651.4</v>
      </c>
      <c r="O62" s="85">
        <v>5705.5</v>
      </c>
      <c r="P62" s="85">
        <v>5243.4</v>
      </c>
      <c r="Q62" s="54">
        <v>255</v>
      </c>
      <c r="R62" s="111">
        <v>5218947</v>
      </c>
      <c r="S62" s="45">
        <v>0</v>
      </c>
      <c r="T62" s="45">
        <v>0</v>
      </c>
      <c r="U62" s="45">
        <v>0</v>
      </c>
      <c r="V62" s="86">
        <v>5218947</v>
      </c>
      <c r="W62" s="85">
        <f t="shared" si="3"/>
        <v>914.7221102445009</v>
      </c>
      <c r="X62" s="54">
        <v>11424</v>
      </c>
      <c r="Y62" s="87" t="s">
        <v>89</v>
      </c>
    </row>
    <row r="63" spans="1:25" ht="16.5" customHeight="1">
      <c r="A63" s="4">
        <f t="shared" si="2"/>
        <v>56</v>
      </c>
      <c r="B63" s="14" t="s">
        <v>34</v>
      </c>
      <c r="C63" s="15" t="s">
        <v>35</v>
      </c>
      <c r="D63" s="15" t="s">
        <v>36</v>
      </c>
      <c r="E63" s="83" t="s">
        <v>81</v>
      </c>
      <c r="F63" s="46">
        <v>108</v>
      </c>
      <c r="G63" s="83"/>
      <c r="H63" s="83"/>
      <c r="I63" s="46">
        <v>1983</v>
      </c>
      <c r="J63" s="46"/>
      <c r="K63" s="114" t="s">
        <v>80</v>
      </c>
      <c r="L63" s="49">
        <v>12</v>
      </c>
      <c r="M63" s="49">
        <v>1</v>
      </c>
      <c r="N63" s="50">
        <v>5486.3</v>
      </c>
      <c r="O63" s="10">
        <v>4425</v>
      </c>
      <c r="P63" s="10">
        <f>O63-431.6</f>
        <v>3993.4</v>
      </c>
      <c r="Q63" s="55">
        <v>161</v>
      </c>
      <c r="R63" s="111">
        <v>4106485</v>
      </c>
      <c r="S63" s="45">
        <v>0</v>
      </c>
      <c r="T63" s="45">
        <v>0</v>
      </c>
      <c r="U63" s="45">
        <v>0</v>
      </c>
      <c r="V63" s="86">
        <v>4106485</v>
      </c>
      <c r="W63" s="85">
        <f t="shared" si="3"/>
        <v>928.0192090395481</v>
      </c>
      <c r="X63" s="54">
        <v>11424</v>
      </c>
      <c r="Y63" s="87" t="s">
        <v>89</v>
      </c>
    </row>
    <row r="64" spans="1:25" s="17" customFormat="1" ht="16.5" customHeight="1">
      <c r="A64" s="4">
        <f t="shared" si="2"/>
        <v>57</v>
      </c>
      <c r="B64" s="14" t="s">
        <v>34</v>
      </c>
      <c r="C64" s="15" t="s">
        <v>35</v>
      </c>
      <c r="D64" s="15" t="s">
        <v>36</v>
      </c>
      <c r="E64" s="83" t="s">
        <v>81</v>
      </c>
      <c r="F64" s="46">
        <v>94</v>
      </c>
      <c r="G64" s="83"/>
      <c r="H64" s="83"/>
      <c r="I64" s="46">
        <v>1982</v>
      </c>
      <c r="J64" s="46"/>
      <c r="K64" s="114" t="s">
        <v>80</v>
      </c>
      <c r="L64" s="84">
        <v>12</v>
      </c>
      <c r="M64" s="84">
        <v>1</v>
      </c>
      <c r="N64" s="85">
        <v>5454.6</v>
      </c>
      <c r="O64" s="85">
        <v>4381.6</v>
      </c>
      <c r="P64" s="85">
        <v>3677.2</v>
      </c>
      <c r="Q64" s="54">
        <v>176</v>
      </c>
      <c r="R64" s="111">
        <v>4106485</v>
      </c>
      <c r="S64" s="45">
        <v>0</v>
      </c>
      <c r="T64" s="45">
        <v>0</v>
      </c>
      <c r="U64" s="45">
        <v>0</v>
      </c>
      <c r="V64" s="86">
        <v>4106485</v>
      </c>
      <c r="W64" s="85">
        <f t="shared" si="3"/>
        <v>937.2112926784736</v>
      </c>
      <c r="X64" s="54">
        <v>11424</v>
      </c>
      <c r="Y64" s="87" t="s">
        <v>89</v>
      </c>
    </row>
    <row r="65" spans="1:25" s="17" customFormat="1" ht="16.5" customHeight="1">
      <c r="A65" s="4">
        <f t="shared" si="2"/>
        <v>58</v>
      </c>
      <c r="B65" s="14" t="s">
        <v>34</v>
      </c>
      <c r="C65" s="15" t="s">
        <v>35</v>
      </c>
      <c r="D65" s="15" t="s">
        <v>36</v>
      </c>
      <c r="E65" s="83" t="s">
        <v>81</v>
      </c>
      <c r="F65" s="46">
        <v>110</v>
      </c>
      <c r="G65" s="83"/>
      <c r="H65" s="83"/>
      <c r="I65" s="46">
        <v>1981</v>
      </c>
      <c r="J65" s="46"/>
      <c r="K65" s="169" t="s">
        <v>79</v>
      </c>
      <c r="L65" s="84">
        <v>9</v>
      </c>
      <c r="M65" s="84">
        <v>3</v>
      </c>
      <c r="N65" s="85">
        <v>6504.7</v>
      </c>
      <c r="O65" s="85">
        <v>5566.3</v>
      </c>
      <c r="P65" s="50">
        <v>4552.3</v>
      </c>
      <c r="Q65" s="54">
        <v>267</v>
      </c>
      <c r="R65" s="86">
        <v>5218947</v>
      </c>
      <c r="S65" s="45">
        <v>0</v>
      </c>
      <c r="T65" s="45">
        <v>0</v>
      </c>
      <c r="U65" s="45">
        <v>0</v>
      </c>
      <c r="V65" s="86">
        <f>R65</f>
        <v>5218947</v>
      </c>
      <c r="W65" s="85">
        <f t="shared" si="3"/>
        <v>937.5971471174747</v>
      </c>
      <c r="X65" s="54">
        <v>11424</v>
      </c>
      <c r="Y65" s="87" t="s">
        <v>89</v>
      </c>
    </row>
    <row r="66" spans="1:25" s="17" customFormat="1" ht="16.5" customHeight="1">
      <c r="A66" s="4">
        <f t="shared" si="2"/>
        <v>59</v>
      </c>
      <c r="B66" s="14" t="s">
        <v>34</v>
      </c>
      <c r="C66" s="15" t="s">
        <v>35</v>
      </c>
      <c r="D66" s="15" t="s">
        <v>36</v>
      </c>
      <c r="E66" s="83" t="s">
        <v>81</v>
      </c>
      <c r="F66" s="46">
        <v>116</v>
      </c>
      <c r="G66" s="83"/>
      <c r="H66" s="83"/>
      <c r="I66" s="46">
        <v>1982</v>
      </c>
      <c r="J66" s="46"/>
      <c r="K66" s="169" t="s">
        <v>79</v>
      </c>
      <c r="L66" s="84">
        <v>9</v>
      </c>
      <c r="M66" s="84">
        <v>3</v>
      </c>
      <c r="N66" s="85">
        <v>6642.1</v>
      </c>
      <c r="O66" s="85">
        <v>5702.4</v>
      </c>
      <c r="P66" s="50">
        <v>4855.6</v>
      </c>
      <c r="Q66" s="54">
        <v>295</v>
      </c>
      <c r="R66" s="86">
        <v>5218947</v>
      </c>
      <c r="S66" s="45">
        <v>0</v>
      </c>
      <c r="T66" s="45">
        <v>0</v>
      </c>
      <c r="U66" s="45">
        <v>0</v>
      </c>
      <c r="V66" s="86">
        <f>R66</f>
        <v>5218947</v>
      </c>
      <c r="W66" s="85">
        <f t="shared" si="3"/>
        <v>915.2193813131314</v>
      </c>
      <c r="X66" s="54">
        <v>11424</v>
      </c>
      <c r="Y66" s="87" t="s">
        <v>89</v>
      </c>
    </row>
    <row r="67" spans="1:25" s="17" customFormat="1" ht="16.5" customHeight="1">
      <c r="A67" s="4">
        <f t="shared" si="2"/>
        <v>60</v>
      </c>
      <c r="B67" s="14" t="s">
        <v>34</v>
      </c>
      <c r="C67" s="15" t="s">
        <v>35</v>
      </c>
      <c r="D67" s="112" t="s">
        <v>37</v>
      </c>
      <c r="E67" s="56" t="s">
        <v>104</v>
      </c>
      <c r="F67" s="113" t="s">
        <v>105</v>
      </c>
      <c r="G67" s="112"/>
      <c r="H67" s="112"/>
      <c r="I67" s="81">
        <v>1950</v>
      </c>
      <c r="J67" s="112"/>
      <c r="K67" s="114" t="s">
        <v>80</v>
      </c>
      <c r="L67" s="8">
        <v>3</v>
      </c>
      <c r="M67" s="8">
        <v>2</v>
      </c>
      <c r="N67" s="9">
        <v>1284.4</v>
      </c>
      <c r="O67" s="10">
        <v>1172.2</v>
      </c>
      <c r="P67" s="10">
        <v>1172.2</v>
      </c>
      <c r="Q67" s="80">
        <v>21</v>
      </c>
      <c r="R67" s="104">
        <v>2902688</v>
      </c>
      <c r="S67" s="45">
        <v>0</v>
      </c>
      <c r="T67" s="45">
        <v>0</v>
      </c>
      <c r="U67" s="45">
        <v>0</v>
      </c>
      <c r="V67" s="104">
        <v>2902688</v>
      </c>
      <c r="W67" s="85">
        <f t="shared" si="3"/>
        <v>2476.273673434567</v>
      </c>
      <c r="X67" s="54">
        <v>11424</v>
      </c>
      <c r="Y67" s="87" t="s">
        <v>89</v>
      </c>
    </row>
    <row r="68" spans="1:25" s="17" customFormat="1" ht="16.5" customHeight="1">
      <c r="A68" s="4">
        <f t="shared" si="2"/>
        <v>61</v>
      </c>
      <c r="B68" s="14" t="s">
        <v>34</v>
      </c>
      <c r="C68" s="15" t="s">
        <v>35</v>
      </c>
      <c r="D68" s="15" t="s">
        <v>36</v>
      </c>
      <c r="E68" s="115" t="s">
        <v>87</v>
      </c>
      <c r="F68" s="113" t="s">
        <v>107</v>
      </c>
      <c r="G68" s="112"/>
      <c r="H68" s="112"/>
      <c r="I68" s="81">
        <v>1957</v>
      </c>
      <c r="J68" s="112"/>
      <c r="K68" s="114" t="s">
        <v>80</v>
      </c>
      <c r="L68" s="8">
        <v>3</v>
      </c>
      <c r="M68" s="8">
        <v>4</v>
      </c>
      <c r="N68" s="9">
        <v>2653.7</v>
      </c>
      <c r="O68" s="10">
        <v>2390.6</v>
      </c>
      <c r="P68" s="10">
        <v>2208.7</v>
      </c>
      <c r="Q68" s="80">
        <v>75</v>
      </c>
      <c r="R68" s="104">
        <v>5798284</v>
      </c>
      <c r="S68" s="45">
        <v>0</v>
      </c>
      <c r="T68" s="45">
        <v>0</v>
      </c>
      <c r="U68" s="45">
        <v>0</v>
      </c>
      <c r="V68" s="104">
        <v>5798284</v>
      </c>
      <c r="W68" s="85">
        <f t="shared" si="3"/>
        <v>2425.4513511252408</v>
      </c>
      <c r="X68" s="54">
        <v>11424</v>
      </c>
      <c r="Y68" s="87" t="s">
        <v>89</v>
      </c>
    </row>
    <row r="69" spans="1:25" s="17" customFormat="1" ht="16.5" customHeight="1">
      <c r="A69" s="4">
        <f t="shared" si="2"/>
        <v>62</v>
      </c>
      <c r="B69" s="14" t="s">
        <v>34</v>
      </c>
      <c r="C69" s="15" t="s">
        <v>35</v>
      </c>
      <c r="D69" s="59" t="s">
        <v>37</v>
      </c>
      <c r="E69" s="57" t="s">
        <v>108</v>
      </c>
      <c r="F69" s="81">
        <v>4</v>
      </c>
      <c r="G69" s="59"/>
      <c r="H69" s="59"/>
      <c r="I69" s="81">
        <v>1954</v>
      </c>
      <c r="J69" s="59"/>
      <c r="K69" s="114" t="s">
        <v>80</v>
      </c>
      <c r="L69" s="8">
        <v>4</v>
      </c>
      <c r="M69" s="8">
        <v>4</v>
      </c>
      <c r="N69" s="9">
        <v>2385.5</v>
      </c>
      <c r="O69" s="10">
        <v>2099.1</v>
      </c>
      <c r="P69" s="10">
        <v>1782.1</v>
      </c>
      <c r="Q69" s="80">
        <v>78</v>
      </c>
      <c r="R69" s="104">
        <v>5805376</v>
      </c>
      <c r="S69" s="45">
        <v>0</v>
      </c>
      <c r="T69" s="45">
        <v>0</v>
      </c>
      <c r="U69" s="45">
        <v>0</v>
      </c>
      <c r="V69" s="104">
        <v>5805376</v>
      </c>
      <c r="W69" s="85">
        <f t="shared" si="3"/>
        <v>2765.650040493545</v>
      </c>
      <c r="X69" s="54">
        <v>11424</v>
      </c>
      <c r="Y69" s="87" t="s">
        <v>89</v>
      </c>
    </row>
    <row r="70" spans="1:25" s="17" customFormat="1" ht="16.5" customHeight="1">
      <c r="A70" s="4">
        <f t="shared" si="2"/>
        <v>63</v>
      </c>
      <c r="B70" s="14" t="s">
        <v>34</v>
      </c>
      <c r="C70" s="15" t="s">
        <v>35</v>
      </c>
      <c r="D70" s="15" t="s">
        <v>36</v>
      </c>
      <c r="E70" s="57" t="s">
        <v>87</v>
      </c>
      <c r="F70" s="113" t="s">
        <v>109</v>
      </c>
      <c r="G70" s="59"/>
      <c r="H70" s="59"/>
      <c r="I70" s="81">
        <v>1953</v>
      </c>
      <c r="J70" s="59"/>
      <c r="K70" s="114" t="s">
        <v>80</v>
      </c>
      <c r="L70" s="8">
        <v>3</v>
      </c>
      <c r="M70" s="8">
        <v>4</v>
      </c>
      <c r="N70" s="9">
        <v>2513.7</v>
      </c>
      <c r="O70" s="10">
        <v>2253.4</v>
      </c>
      <c r="P70" s="10">
        <v>1985.3</v>
      </c>
      <c r="Q70" s="80">
        <v>76</v>
      </c>
      <c r="R70" s="116">
        <v>748007</v>
      </c>
      <c r="S70" s="45">
        <v>0</v>
      </c>
      <c r="T70" s="45">
        <v>0</v>
      </c>
      <c r="U70" s="45">
        <v>0</v>
      </c>
      <c r="V70" s="116">
        <v>748007</v>
      </c>
      <c r="W70" s="85">
        <f t="shared" si="3"/>
        <v>331.9459483447235</v>
      </c>
      <c r="X70" s="54">
        <v>11424</v>
      </c>
      <c r="Y70" s="87" t="s">
        <v>89</v>
      </c>
    </row>
    <row r="71" spans="1:25" ht="16.5" customHeight="1">
      <c r="A71" s="4">
        <f t="shared" si="2"/>
        <v>64</v>
      </c>
      <c r="B71" s="14" t="s">
        <v>34</v>
      </c>
      <c r="C71" s="15" t="s">
        <v>35</v>
      </c>
      <c r="D71" s="15" t="s">
        <v>36</v>
      </c>
      <c r="E71" s="57" t="s">
        <v>87</v>
      </c>
      <c r="F71" s="113" t="s">
        <v>110</v>
      </c>
      <c r="G71" s="59"/>
      <c r="H71" s="59"/>
      <c r="I71" s="81">
        <v>1955</v>
      </c>
      <c r="J71" s="59"/>
      <c r="K71" s="114" t="s">
        <v>80</v>
      </c>
      <c r="L71" s="8">
        <v>3</v>
      </c>
      <c r="M71" s="8">
        <v>3</v>
      </c>
      <c r="N71" s="9">
        <v>2093</v>
      </c>
      <c r="O71" s="10">
        <v>1891.2</v>
      </c>
      <c r="P71" s="10">
        <v>1830.6</v>
      </c>
      <c r="Q71" s="80">
        <v>72</v>
      </c>
      <c r="R71" s="116">
        <v>698781</v>
      </c>
      <c r="S71" s="45">
        <v>0</v>
      </c>
      <c r="T71" s="45">
        <v>0</v>
      </c>
      <c r="U71" s="45">
        <v>0</v>
      </c>
      <c r="V71" s="116">
        <v>698781</v>
      </c>
      <c r="W71" s="85">
        <f t="shared" si="3"/>
        <v>369.4907994923858</v>
      </c>
      <c r="X71" s="54">
        <v>11424</v>
      </c>
      <c r="Y71" s="87" t="s">
        <v>89</v>
      </c>
    </row>
    <row r="72" spans="1:25" ht="16.5" customHeight="1">
      <c r="A72" s="4">
        <f t="shared" si="2"/>
        <v>65</v>
      </c>
      <c r="B72" s="14" t="s">
        <v>34</v>
      </c>
      <c r="C72" s="15" t="s">
        <v>35</v>
      </c>
      <c r="D72" s="15" t="s">
        <v>36</v>
      </c>
      <c r="E72" s="57" t="s">
        <v>87</v>
      </c>
      <c r="F72" s="113" t="s">
        <v>111</v>
      </c>
      <c r="G72" s="59"/>
      <c r="H72" s="59"/>
      <c r="I72" s="81">
        <v>1957</v>
      </c>
      <c r="J72" s="59"/>
      <c r="K72" s="114" t="s">
        <v>80</v>
      </c>
      <c r="L72" s="8">
        <v>3</v>
      </c>
      <c r="M72" s="8">
        <v>4</v>
      </c>
      <c r="N72" s="9">
        <v>2624.2</v>
      </c>
      <c r="O72" s="10">
        <v>2373.7</v>
      </c>
      <c r="P72" s="10">
        <v>2165.9</v>
      </c>
      <c r="Q72" s="80">
        <v>74</v>
      </c>
      <c r="R72" s="116">
        <v>782438</v>
      </c>
      <c r="S72" s="45">
        <v>0</v>
      </c>
      <c r="T72" s="45">
        <v>0</v>
      </c>
      <c r="U72" s="45">
        <v>0</v>
      </c>
      <c r="V72" s="116">
        <v>782438</v>
      </c>
      <c r="W72" s="85">
        <f t="shared" si="3"/>
        <v>329.628006909045</v>
      </c>
      <c r="X72" s="54">
        <v>11424</v>
      </c>
      <c r="Y72" s="87" t="s">
        <v>89</v>
      </c>
    </row>
    <row r="73" spans="1:25" ht="16.5" customHeight="1">
      <c r="A73" s="4">
        <f t="shared" si="2"/>
        <v>66</v>
      </c>
      <c r="B73" s="14" t="s">
        <v>34</v>
      </c>
      <c r="C73" s="15" t="s">
        <v>35</v>
      </c>
      <c r="D73" s="15" t="s">
        <v>36</v>
      </c>
      <c r="E73" s="57" t="s">
        <v>87</v>
      </c>
      <c r="F73" s="113" t="s">
        <v>112</v>
      </c>
      <c r="G73" s="59"/>
      <c r="H73" s="59"/>
      <c r="I73" s="81">
        <v>1957</v>
      </c>
      <c r="J73" s="59"/>
      <c r="K73" s="114" t="s">
        <v>80</v>
      </c>
      <c r="L73" s="8">
        <v>3</v>
      </c>
      <c r="M73" s="8">
        <v>4</v>
      </c>
      <c r="N73" s="9">
        <v>3272.3</v>
      </c>
      <c r="O73" s="10">
        <v>2999.9</v>
      </c>
      <c r="P73" s="10">
        <v>2577.5</v>
      </c>
      <c r="Q73" s="80">
        <v>98</v>
      </c>
      <c r="R73" s="116">
        <v>774380</v>
      </c>
      <c r="S73" s="45">
        <v>0</v>
      </c>
      <c r="T73" s="45">
        <v>0</v>
      </c>
      <c r="U73" s="45">
        <v>0</v>
      </c>
      <c r="V73" s="116">
        <v>774380</v>
      </c>
      <c r="W73" s="85">
        <f t="shared" si="3"/>
        <v>258.13527117570584</v>
      </c>
      <c r="X73" s="54">
        <v>11424</v>
      </c>
      <c r="Y73" s="87" t="s">
        <v>89</v>
      </c>
    </row>
    <row r="74" spans="1:25" s="17" customFormat="1" ht="16.5" customHeight="1">
      <c r="A74" s="4">
        <f t="shared" si="2"/>
        <v>67</v>
      </c>
      <c r="B74" s="14" t="s">
        <v>34</v>
      </c>
      <c r="C74" s="15" t="s">
        <v>35</v>
      </c>
      <c r="D74" s="15" t="s">
        <v>36</v>
      </c>
      <c r="E74" s="57" t="s">
        <v>87</v>
      </c>
      <c r="F74" s="113" t="s">
        <v>113</v>
      </c>
      <c r="G74" s="59"/>
      <c r="H74" s="59"/>
      <c r="I74" s="81">
        <v>1956</v>
      </c>
      <c r="J74" s="59"/>
      <c r="K74" s="114" t="s">
        <v>80</v>
      </c>
      <c r="L74" s="8">
        <v>3</v>
      </c>
      <c r="M74" s="8">
        <v>3</v>
      </c>
      <c r="N74" s="9">
        <v>2113.3</v>
      </c>
      <c r="O74" s="10">
        <v>1937</v>
      </c>
      <c r="P74" s="10">
        <v>1520.2</v>
      </c>
      <c r="Q74" s="80">
        <v>65</v>
      </c>
      <c r="R74" s="116">
        <v>658661</v>
      </c>
      <c r="S74" s="45">
        <v>0</v>
      </c>
      <c r="T74" s="45">
        <v>0</v>
      </c>
      <c r="U74" s="45">
        <v>0</v>
      </c>
      <c r="V74" s="116">
        <v>658661</v>
      </c>
      <c r="W74" s="85">
        <f t="shared" si="3"/>
        <v>340.0418172431595</v>
      </c>
      <c r="X74" s="54">
        <v>11424</v>
      </c>
      <c r="Y74" s="87" t="s">
        <v>89</v>
      </c>
    </row>
    <row r="75" spans="1:25" s="17" customFormat="1" ht="16.5" customHeight="1">
      <c r="A75" s="4">
        <f aca="true" t="shared" si="5" ref="A75:A88">A74+1</f>
        <v>68</v>
      </c>
      <c r="B75" s="14" t="s">
        <v>34</v>
      </c>
      <c r="C75" s="15" t="s">
        <v>35</v>
      </c>
      <c r="D75" s="15" t="s">
        <v>36</v>
      </c>
      <c r="E75" s="57" t="s">
        <v>87</v>
      </c>
      <c r="F75" s="113" t="s">
        <v>114</v>
      </c>
      <c r="G75" s="59"/>
      <c r="H75" s="59"/>
      <c r="I75" s="81">
        <v>1962</v>
      </c>
      <c r="J75" s="59"/>
      <c r="K75" s="114" t="s">
        <v>80</v>
      </c>
      <c r="L75" s="8">
        <v>4</v>
      </c>
      <c r="M75" s="8">
        <v>2</v>
      </c>
      <c r="N75" s="9">
        <v>1395.4</v>
      </c>
      <c r="O75" s="10">
        <v>1281.8</v>
      </c>
      <c r="P75" s="10">
        <v>1147.5</v>
      </c>
      <c r="Q75" s="80">
        <v>55</v>
      </c>
      <c r="R75" s="116">
        <v>670519</v>
      </c>
      <c r="S75" s="45">
        <v>0</v>
      </c>
      <c r="T75" s="45">
        <v>0</v>
      </c>
      <c r="U75" s="45">
        <v>0</v>
      </c>
      <c r="V75" s="116">
        <v>670519</v>
      </c>
      <c r="W75" s="85">
        <f t="shared" si="3"/>
        <v>523.1073490404119</v>
      </c>
      <c r="X75" s="54">
        <v>11424</v>
      </c>
      <c r="Y75" s="87" t="s">
        <v>89</v>
      </c>
    </row>
    <row r="76" spans="1:25" s="17" customFormat="1" ht="16.5" customHeight="1">
      <c r="A76" s="4">
        <f t="shared" si="5"/>
        <v>69</v>
      </c>
      <c r="B76" s="14" t="s">
        <v>34</v>
      </c>
      <c r="C76" s="15" t="s">
        <v>35</v>
      </c>
      <c r="D76" s="59" t="s">
        <v>37</v>
      </c>
      <c r="E76" s="59" t="s">
        <v>124</v>
      </c>
      <c r="F76" s="113" t="s">
        <v>115</v>
      </c>
      <c r="G76" s="59"/>
      <c r="H76" s="59"/>
      <c r="I76" s="81">
        <v>1962</v>
      </c>
      <c r="J76" s="59"/>
      <c r="K76" s="114" t="s">
        <v>80</v>
      </c>
      <c r="L76" s="8">
        <v>4</v>
      </c>
      <c r="M76" s="8">
        <v>3</v>
      </c>
      <c r="N76" s="9">
        <v>2176.2</v>
      </c>
      <c r="O76" s="10">
        <v>2024.4</v>
      </c>
      <c r="P76" s="10">
        <v>1853.1</v>
      </c>
      <c r="Q76" s="80">
        <v>98</v>
      </c>
      <c r="R76" s="116">
        <v>688665</v>
      </c>
      <c r="S76" s="45">
        <v>0</v>
      </c>
      <c r="T76" s="45">
        <v>0</v>
      </c>
      <c r="U76" s="45">
        <v>0</v>
      </c>
      <c r="V76" s="116">
        <v>688665</v>
      </c>
      <c r="W76" s="85">
        <f t="shared" si="3"/>
        <v>340.18227622999405</v>
      </c>
      <c r="X76" s="54">
        <v>11424</v>
      </c>
      <c r="Y76" s="87" t="s">
        <v>89</v>
      </c>
    </row>
    <row r="77" spans="1:25" s="17" customFormat="1" ht="16.5" customHeight="1">
      <c r="A77" s="4">
        <f t="shared" si="5"/>
        <v>70</v>
      </c>
      <c r="B77" s="14" t="s">
        <v>34</v>
      </c>
      <c r="C77" s="15" t="s">
        <v>35</v>
      </c>
      <c r="D77" s="15" t="s">
        <v>36</v>
      </c>
      <c r="E77" s="57" t="s">
        <v>123</v>
      </c>
      <c r="F77" s="117" t="s">
        <v>116</v>
      </c>
      <c r="G77" s="59"/>
      <c r="H77" s="59"/>
      <c r="I77" s="81">
        <v>1957</v>
      </c>
      <c r="J77" s="59"/>
      <c r="K77" s="114" t="s">
        <v>80</v>
      </c>
      <c r="L77" s="8">
        <v>3</v>
      </c>
      <c r="M77" s="8">
        <v>2</v>
      </c>
      <c r="N77" s="9">
        <v>1347.4</v>
      </c>
      <c r="O77" s="10">
        <v>1231</v>
      </c>
      <c r="P77" s="10">
        <v>1231</v>
      </c>
      <c r="Q77" s="80">
        <v>46</v>
      </c>
      <c r="R77" s="116">
        <v>669583</v>
      </c>
      <c r="S77" s="45">
        <v>0</v>
      </c>
      <c r="T77" s="45">
        <v>0</v>
      </c>
      <c r="U77" s="45">
        <v>0</v>
      </c>
      <c r="V77" s="116">
        <v>669583</v>
      </c>
      <c r="W77" s="85">
        <f t="shared" si="3"/>
        <v>543.9341998375305</v>
      </c>
      <c r="X77" s="54">
        <v>11424</v>
      </c>
      <c r="Y77" s="87" t="s">
        <v>89</v>
      </c>
    </row>
    <row r="78" spans="1:25" s="17" customFormat="1" ht="16.5" customHeight="1">
      <c r="A78" s="4">
        <f t="shared" si="5"/>
        <v>71</v>
      </c>
      <c r="B78" s="14" t="s">
        <v>34</v>
      </c>
      <c r="C78" s="15" t="s">
        <v>35</v>
      </c>
      <c r="D78" s="59" t="s">
        <v>37</v>
      </c>
      <c r="E78" s="59" t="s">
        <v>125</v>
      </c>
      <c r="F78" s="113" t="s">
        <v>117</v>
      </c>
      <c r="G78" s="59"/>
      <c r="H78" s="59"/>
      <c r="I78" s="81">
        <v>1960</v>
      </c>
      <c r="J78" s="59"/>
      <c r="K78" s="114" t="s">
        <v>80</v>
      </c>
      <c r="L78" s="8">
        <v>4</v>
      </c>
      <c r="M78" s="8">
        <v>2</v>
      </c>
      <c r="N78" s="9">
        <v>1477.9</v>
      </c>
      <c r="O78" s="10">
        <v>1337.3</v>
      </c>
      <c r="P78" s="10">
        <v>1262.9</v>
      </c>
      <c r="Q78" s="80">
        <v>46</v>
      </c>
      <c r="R78" s="116">
        <v>624653</v>
      </c>
      <c r="S78" s="45">
        <v>0</v>
      </c>
      <c r="T78" s="45">
        <v>0</v>
      </c>
      <c r="U78" s="45">
        <v>0</v>
      </c>
      <c r="V78" s="116">
        <v>624653</v>
      </c>
      <c r="W78" s="85">
        <f t="shared" si="3"/>
        <v>467.10012712181265</v>
      </c>
      <c r="X78" s="54">
        <v>11424</v>
      </c>
      <c r="Y78" s="87" t="s">
        <v>89</v>
      </c>
    </row>
    <row r="79" spans="1:25" s="17" customFormat="1" ht="16.5" customHeight="1">
      <c r="A79" s="4">
        <f t="shared" si="5"/>
        <v>72</v>
      </c>
      <c r="B79" s="14" t="s">
        <v>34</v>
      </c>
      <c r="C79" s="15" t="s">
        <v>35</v>
      </c>
      <c r="D79" s="59" t="s">
        <v>37</v>
      </c>
      <c r="E79" s="59" t="s">
        <v>125</v>
      </c>
      <c r="F79" s="113" t="s">
        <v>118</v>
      </c>
      <c r="G79" s="59"/>
      <c r="H79" s="59"/>
      <c r="I79" s="81">
        <v>1960</v>
      </c>
      <c r="J79" s="59"/>
      <c r="K79" s="114" t="s">
        <v>80</v>
      </c>
      <c r="L79" s="8">
        <v>4</v>
      </c>
      <c r="M79" s="8">
        <v>4</v>
      </c>
      <c r="N79" s="9">
        <v>2773.2</v>
      </c>
      <c r="O79" s="10">
        <v>2551.3</v>
      </c>
      <c r="P79" s="10">
        <v>2267.3</v>
      </c>
      <c r="Q79" s="80">
        <v>110</v>
      </c>
      <c r="R79" s="116">
        <v>762984</v>
      </c>
      <c r="S79" s="45">
        <v>0</v>
      </c>
      <c r="T79" s="45">
        <v>0</v>
      </c>
      <c r="U79" s="45">
        <v>0</v>
      </c>
      <c r="V79" s="116">
        <v>762984</v>
      </c>
      <c r="W79" s="85">
        <f t="shared" si="3"/>
        <v>299.05695135813113</v>
      </c>
      <c r="X79" s="54">
        <v>11424</v>
      </c>
      <c r="Y79" s="87" t="s">
        <v>89</v>
      </c>
    </row>
    <row r="80" spans="1:25" ht="16.5" customHeight="1">
      <c r="A80" s="4">
        <f t="shared" si="5"/>
        <v>73</v>
      </c>
      <c r="B80" s="14" t="s">
        <v>34</v>
      </c>
      <c r="C80" s="15" t="s">
        <v>35</v>
      </c>
      <c r="D80" s="59" t="s">
        <v>37</v>
      </c>
      <c r="E80" s="59" t="s">
        <v>125</v>
      </c>
      <c r="F80" s="113" t="s">
        <v>119</v>
      </c>
      <c r="G80" s="59"/>
      <c r="H80" s="59"/>
      <c r="I80" s="81">
        <v>1960</v>
      </c>
      <c r="J80" s="59"/>
      <c r="K80" s="114" t="s">
        <v>80</v>
      </c>
      <c r="L80" s="8">
        <v>4</v>
      </c>
      <c r="M80" s="8">
        <v>2</v>
      </c>
      <c r="N80" s="9">
        <v>1488.4</v>
      </c>
      <c r="O80" s="10">
        <v>1348.2</v>
      </c>
      <c r="P80" s="10">
        <v>1348.2</v>
      </c>
      <c r="Q80" s="80">
        <v>47</v>
      </c>
      <c r="R80" s="116">
        <v>678504</v>
      </c>
      <c r="S80" s="45">
        <v>0</v>
      </c>
      <c r="T80" s="45">
        <v>0</v>
      </c>
      <c r="U80" s="45">
        <v>0</v>
      </c>
      <c r="V80" s="116">
        <v>678504</v>
      </c>
      <c r="W80" s="85">
        <f t="shared" si="3"/>
        <v>503.266577659101</v>
      </c>
      <c r="X80" s="54">
        <v>11424</v>
      </c>
      <c r="Y80" s="87" t="s">
        <v>89</v>
      </c>
    </row>
    <row r="81" spans="1:25" ht="16.5" customHeight="1">
      <c r="A81" s="4">
        <f t="shared" si="5"/>
        <v>74</v>
      </c>
      <c r="B81" s="14" t="s">
        <v>34</v>
      </c>
      <c r="C81" s="15" t="s">
        <v>35</v>
      </c>
      <c r="D81" s="59" t="s">
        <v>37</v>
      </c>
      <c r="E81" s="59" t="s">
        <v>125</v>
      </c>
      <c r="F81" s="113" t="s">
        <v>120</v>
      </c>
      <c r="G81" s="59"/>
      <c r="H81" s="59"/>
      <c r="I81" s="81">
        <v>1960</v>
      </c>
      <c r="J81" s="59"/>
      <c r="K81" s="114" t="s">
        <v>80</v>
      </c>
      <c r="L81" s="8">
        <v>4</v>
      </c>
      <c r="M81" s="8">
        <v>4</v>
      </c>
      <c r="N81" s="9">
        <v>2985.6</v>
      </c>
      <c r="O81" s="118">
        <v>2697.2</v>
      </c>
      <c r="P81" s="10">
        <v>2638.6</v>
      </c>
      <c r="Q81" s="80">
        <v>107</v>
      </c>
      <c r="R81" s="116">
        <v>758996</v>
      </c>
      <c r="S81" s="45">
        <v>0</v>
      </c>
      <c r="T81" s="45">
        <v>0</v>
      </c>
      <c r="U81" s="45">
        <v>0</v>
      </c>
      <c r="V81" s="116">
        <v>758996</v>
      </c>
      <c r="W81" s="85">
        <f t="shared" si="3"/>
        <v>281.401453359039</v>
      </c>
      <c r="X81" s="54">
        <v>11424</v>
      </c>
      <c r="Y81" s="87" t="s">
        <v>89</v>
      </c>
    </row>
    <row r="82" spans="1:25" ht="16.5" customHeight="1">
      <c r="A82" s="4">
        <f t="shared" si="5"/>
        <v>75</v>
      </c>
      <c r="B82" s="14" t="s">
        <v>34</v>
      </c>
      <c r="C82" s="15" t="s">
        <v>35</v>
      </c>
      <c r="D82" s="15" t="s">
        <v>36</v>
      </c>
      <c r="E82" s="57" t="s">
        <v>123</v>
      </c>
      <c r="F82" s="113" t="s">
        <v>121</v>
      </c>
      <c r="G82" s="59"/>
      <c r="H82" s="59"/>
      <c r="I82" s="81">
        <v>1957</v>
      </c>
      <c r="J82" s="59"/>
      <c r="K82" s="114" t="s">
        <v>80</v>
      </c>
      <c r="L82" s="8">
        <v>4</v>
      </c>
      <c r="M82" s="8">
        <v>4</v>
      </c>
      <c r="N82" s="9">
        <v>2390.5</v>
      </c>
      <c r="O82" s="118">
        <v>2105.7</v>
      </c>
      <c r="P82" s="10">
        <v>2000.6</v>
      </c>
      <c r="Q82" s="80">
        <v>73</v>
      </c>
      <c r="R82" s="116">
        <v>788324</v>
      </c>
      <c r="S82" s="45">
        <v>0</v>
      </c>
      <c r="T82" s="45">
        <v>0</v>
      </c>
      <c r="U82" s="45">
        <v>0</v>
      </c>
      <c r="V82" s="116">
        <v>788324</v>
      </c>
      <c r="W82" s="85">
        <f t="shared" si="3"/>
        <v>374.376216934986</v>
      </c>
      <c r="X82" s="54">
        <v>11424</v>
      </c>
      <c r="Y82" s="87" t="s">
        <v>89</v>
      </c>
    </row>
    <row r="83" spans="1:25" s="17" customFormat="1" ht="16.5" customHeight="1">
      <c r="A83" s="4">
        <f t="shared" si="5"/>
        <v>76</v>
      </c>
      <c r="B83" s="14" t="s">
        <v>34</v>
      </c>
      <c r="C83" s="15" t="s">
        <v>35</v>
      </c>
      <c r="D83" s="15" t="s">
        <v>36</v>
      </c>
      <c r="E83" s="57" t="s">
        <v>123</v>
      </c>
      <c r="F83" s="113" t="s">
        <v>122</v>
      </c>
      <c r="G83" s="59"/>
      <c r="H83" s="58" t="s">
        <v>85</v>
      </c>
      <c r="I83" s="58">
        <v>1958</v>
      </c>
      <c r="J83" s="59"/>
      <c r="K83" s="114" t="s">
        <v>80</v>
      </c>
      <c r="L83" s="8">
        <v>4</v>
      </c>
      <c r="M83" s="8">
        <v>4</v>
      </c>
      <c r="N83" s="9">
        <v>2956.1</v>
      </c>
      <c r="O83" s="118">
        <v>2688</v>
      </c>
      <c r="P83" s="10">
        <v>2650.7</v>
      </c>
      <c r="Q83" s="80">
        <v>106</v>
      </c>
      <c r="R83" s="116">
        <v>773565</v>
      </c>
      <c r="S83" s="45">
        <v>0</v>
      </c>
      <c r="T83" s="45">
        <v>0</v>
      </c>
      <c r="U83" s="45">
        <v>0</v>
      </c>
      <c r="V83" s="116">
        <v>773565</v>
      </c>
      <c r="W83" s="85">
        <f t="shared" si="3"/>
        <v>287.7845982142857</v>
      </c>
      <c r="X83" s="54">
        <v>11424</v>
      </c>
      <c r="Y83" s="87" t="s">
        <v>89</v>
      </c>
    </row>
    <row r="84" spans="1:25" s="17" customFormat="1" ht="16.5" customHeight="1">
      <c r="A84" s="4">
        <f t="shared" si="5"/>
        <v>77</v>
      </c>
      <c r="B84" s="14" t="s">
        <v>34</v>
      </c>
      <c r="C84" s="15" t="s">
        <v>35</v>
      </c>
      <c r="D84" s="15" t="s">
        <v>36</v>
      </c>
      <c r="E84" s="40" t="s">
        <v>87</v>
      </c>
      <c r="F84" s="16">
        <v>28</v>
      </c>
      <c r="G84" s="6"/>
      <c r="H84" s="7"/>
      <c r="I84" s="6">
        <v>1978</v>
      </c>
      <c r="J84" s="8"/>
      <c r="K84" s="114" t="s">
        <v>80</v>
      </c>
      <c r="L84" s="8">
        <v>9</v>
      </c>
      <c r="M84" s="8">
        <v>2</v>
      </c>
      <c r="N84" s="122">
        <v>5762.9</v>
      </c>
      <c r="O84" s="10">
        <v>5259.2</v>
      </c>
      <c r="P84" s="10">
        <v>4840.2</v>
      </c>
      <c r="Q84" s="80">
        <v>150</v>
      </c>
      <c r="R84" s="75">
        <v>3634506</v>
      </c>
      <c r="S84" s="78">
        <v>0</v>
      </c>
      <c r="T84" s="78">
        <v>0</v>
      </c>
      <c r="U84" s="78">
        <v>0</v>
      </c>
      <c r="V84" s="75">
        <v>3634506</v>
      </c>
      <c r="W84" s="85">
        <f>R84/O84</f>
        <v>691.0758290234256</v>
      </c>
      <c r="X84" s="54">
        <v>11424</v>
      </c>
      <c r="Y84" s="87" t="s">
        <v>89</v>
      </c>
    </row>
    <row r="85" spans="1:25" s="17" customFormat="1" ht="16.5" customHeight="1">
      <c r="A85" s="4">
        <f t="shared" si="5"/>
        <v>78</v>
      </c>
      <c r="B85" s="14" t="s">
        <v>34</v>
      </c>
      <c r="C85" s="15" t="s">
        <v>35</v>
      </c>
      <c r="D85" s="15" t="s">
        <v>36</v>
      </c>
      <c r="E85" s="40" t="s">
        <v>81</v>
      </c>
      <c r="F85" s="16">
        <v>86</v>
      </c>
      <c r="G85" s="6"/>
      <c r="H85" s="7"/>
      <c r="I85" s="6">
        <v>1980</v>
      </c>
      <c r="J85" s="8"/>
      <c r="K85" s="114" t="s">
        <v>80</v>
      </c>
      <c r="L85" s="8">
        <v>12</v>
      </c>
      <c r="M85" s="8">
        <v>1</v>
      </c>
      <c r="N85" s="122">
        <v>4708.4</v>
      </c>
      <c r="O85" s="10">
        <v>3938.5</v>
      </c>
      <c r="P85" s="10">
        <v>3825.1</v>
      </c>
      <c r="Q85" s="80">
        <v>134</v>
      </c>
      <c r="R85" s="75">
        <v>4549179</v>
      </c>
      <c r="S85" s="78">
        <v>0</v>
      </c>
      <c r="T85" s="78">
        <v>0</v>
      </c>
      <c r="U85" s="78">
        <v>0</v>
      </c>
      <c r="V85" s="75">
        <v>4549179</v>
      </c>
      <c r="W85" s="85">
        <f>R85/O85</f>
        <v>1155.0537006474547</v>
      </c>
      <c r="X85" s="54">
        <v>11424</v>
      </c>
      <c r="Y85" s="87" t="s">
        <v>89</v>
      </c>
    </row>
    <row r="86" spans="1:25" s="17" customFormat="1" ht="16.5" customHeight="1">
      <c r="A86" s="4">
        <f t="shared" si="5"/>
        <v>79</v>
      </c>
      <c r="B86" s="14" t="s">
        <v>34</v>
      </c>
      <c r="C86" s="15" t="s">
        <v>35</v>
      </c>
      <c r="D86" s="15" t="s">
        <v>37</v>
      </c>
      <c r="E86" s="119" t="s">
        <v>82</v>
      </c>
      <c r="F86" s="16">
        <v>2</v>
      </c>
      <c r="G86" s="6"/>
      <c r="H86" s="7"/>
      <c r="I86" s="6">
        <v>1982</v>
      </c>
      <c r="J86" s="8"/>
      <c r="K86" s="8" t="s">
        <v>79</v>
      </c>
      <c r="L86" s="8">
        <v>9</v>
      </c>
      <c r="M86" s="8">
        <v>4</v>
      </c>
      <c r="N86" s="122">
        <v>9040.4</v>
      </c>
      <c r="O86" s="10">
        <v>7816.7</v>
      </c>
      <c r="P86" s="10">
        <v>6846</v>
      </c>
      <c r="Q86" s="80">
        <v>380</v>
      </c>
      <c r="R86" s="75">
        <v>6958596</v>
      </c>
      <c r="S86" s="78">
        <v>0</v>
      </c>
      <c r="T86" s="78">
        <v>0</v>
      </c>
      <c r="U86" s="78">
        <v>0</v>
      </c>
      <c r="V86" s="75">
        <v>6958596</v>
      </c>
      <c r="W86" s="85">
        <f>R86/O86</f>
        <v>890.2217048114934</v>
      </c>
      <c r="X86" s="54">
        <v>11424</v>
      </c>
      <c r="Y86" s="87" t="s">
        <v>89</v>
      </c>
    </row>
    <row r="87" spans="1:25" s="17" customFormat="1" ht="16.5" customHeight="1">
      <c r="A87" s="4">
        <f t="shared" si="5"/>
        <v>80</v>
      </c>
      <c r="B87" s="14" t="s">
        <v>34</v>
      </c>
      <c r="C87" s="15" t="s">
        <v>35</v>
      </c>
      <c r="D87" s="15" t="s">
        <v>36</v>
      </c>
      <c r="E87" s="40" t="s">
        <v>81</v>
      </c>
      <c r="F87" s="16">
        <v>122</v>
      </c>
      <c r="G87" s="6"/>
      <c r="H87" s="7"/>
      <c r="I87" s="6">
        <v>1982</v>
      </c>
      <c r="J87" s="8"/>
      <c r="K87" s="114" t="s">
        <v>80</v>
      </c>
      <c r="L87" s="8">
        <v>12</v>
      </c>
      <c r="M87" s="8">
        <v>1</v>
      </c>
      <c r="N87" s="122">
        <v>4692.2</v>
      </c>
      <c r="O87" s="10">
        <v>3952.4</v>
      </c>
      <c r="P87" s="10">
        <v>3804.9</v>
      </c>
      <c r="Q87" s="80">
        <v>176</v>
      </c>
      <c r="R87" s="75">
        <v>4106485</v>
      </c>
      <c r="S87" s="78">
        <v>0</v>
      </c>
      <c r="T87" s="78">
        <v>0</v>
      </c>
      <c r="U87" s="78">
        <v>0</v>
      </c>
      <c r="V87" s="75">
        <v>4106485</v>
      </c>
      <c r="W87" s="85">
        <f>R87/O87</f>
        <v>1038.9851735654286</v>
      </c>
      <c r="X87" s="54">
        <v>11424</v>
      </c>
      <c r="Y87" s="87" t="s">
        <v>89</v>
      </c>
    </row>
    <row r="88" spans="1:25" ht="16.5" customHeight="1">
      <c r="A88" s="4">
        <f t="shared" si="5"/>
        <v>81</v>
      </c>
      <c r="B88" s="14" t="s">
        <v>34</v>
      </c>
      <c r="C88" s="15" t="s">
        <v>35</v>
      </c>
      <c r="D88" s="15" t="s">
        <v>36</v>
      </c>
      <c r="E88" s="40" t="s">
        <v>81</v>
      </c>
      <c r="F88" s="16">
        <v>124</v>
      </c>
      <c r="G88" s="6"/>
      <c r="H88" s="7"/>
      <c r="I88" s="6">
        <v>1982</v>
      </c>
      <c r="J88" s="8"/>
      <c r="K88" s="114" t="s">
        <v>80</v>
      </c>
      <c r="L88" s="8">
        <v>12</v>
      </c>
      <c r="M88" s="8">
        <v>1</v>
      </c>
      <c r="N88" s="122">
        <v>4716.9</v>
      </c>
      <c r="O88" s="10">
        <v>3971.9</v>
      </c>
      <c r="P88" s="10">
        <v>3713.4</v>
      </c>
      <c r="Q88" s="80">
        <v>178</v>
      </c>
      <c r="R88" s="110">
        <v>4106485</v>
      </c>
      <c r="S88" s="78">
        <v>0</v>
      </c>
      <c r="T88" s="78">
        <v>0</v>
      </c>
      <c r="U88" s="78">
        <v>0</v>
      </c>
      <c r="V88" s="75">
        <v>4106485</v>
      </c>
      <c r="W88" s="85">
        <f>R88/O88</f>
        <v>1033.8842871169968</v>
      </c>
      <c r="X88" s="54">
        <v>11424</v>
      </c>
      <c r="Y88" s="87" t="s">
        <v>89</v>
      </c>
    </row>
    <row r="89" spans="1:25" ht="16.5" customHeight="1">
      <c r="A89" s="191" t="s">
        <v>39</v>
      </c>
      <c r="B89" s="192"/>
      <c r="C89" s="192"/>
      <c r="D89" s="192"/>
      <c r="E89" s="192"/>
      <c r="F89" s="192"/>
      <c r="G89" s="192"/>
      <c r="H89" s="193"/>
      <c r="I89" s="4" t="s">
        <v>40</v>
      </c>
      <c r="J89" s="4" t="s">
        <v>40</v>
      </c>
      <c r="K89" s="4" t="s">
        <v>40</v>
      </c>
      <c r="L89" s="4" t="s">
        <v>40</v>
      </c>
      <c r="M89" s="62">
        <f aca="true" t="shared" si="6" ref="M89:R89">SUM(M8:M88)</f>
        <v>244</v>
      </c>
      <c r="N89" s="18">
        <f t="shared" si="6"/>
        <v>269531.93</v>
      </c>
      <c r="O89" s="19">
        <f t="shared" si="6"/>
        <v>246412.73000000007</v>
      </c>
      <c r="P89" s="20">
        <f t="shared" si="6"/>
        <v>222171.43000000005</v>
      </c>
      <c r="Q89" s="20">
        <f t="shared" si="6"/>
        <v>11159</v>
      </c>
      <c r="R89" s="74">
        <f t="shared" si="6"/>
        <v>126472511</v>
      </c>
      <c r="S89" s="21">
        <f>SUM(S10:S14)</f>
        <v>0</v>
      </c>
      <c r="T89" s="21">
        <f>SUM(T10:T14)</f>
        <v>0</v>
      </c>
      <c r="U89" s="21">
        <f>SUM(U10:U14)</f>
        <v>0</v>
      </c>
      <c r="V89" s="18">
        <f>SUM(V8:V88)</f>
        <v>126472511</v>
      </c>
      <c r="W89" s="22">
        <f>R89/O89</f>
        <v>513.2547778680101</v>
      </c>
      <c r="X89" s="4"/>
      <c r="Y89" s="12"/>
    </row>
    <row r="90" ht="15">
      <c r="M90" s="61"/>
    </row>
    <row r="92" ht="15">
      <c r="A92" s="23"/>
    </row>
    <row r="93" spans="1:9" ht="15">
      <c r="A93" s="23"/>
      <c r="I93" s="23"/>
    </row>
  </sheetData>
  <sheetProtection/>
  <mergeCells count="28">
    <mergeCell ref="R4:R5"/>
    <mergeCell ref="O4:O5"/>
    <mergeCell ref="R3:V3"/>
    <mergeCell ref="W3:W5"/>
    <mergeCell ref="A89:H89"/>
    <mergeCell ref="H4:H6"/>
    <mergeCell ref="I4:I6"/>
    <mergeCell ref="J4:J6"/>
    <mergeCell ref="D4:D6"/>
    <mergeCell ref="E4:E6"/>
    <mergeCell ref="F4:F6"/>
    <mergeCell ref="G4:G6"/>
    <mergeCell ref="A2:Y2"/>
    <mergeCell ref="A3:A6"/>
    <mergeCell ref="B3:H3"/>
    <mergeCell ref="I3:J3"/>
    <mergeCell ref="K3:K6"/>
    <mergeCell ref="L3:L6"/>
    <mergeCell ref="M3:M6"/>
    <mergeCell ref="N3:N5"/>
    <mergeCell ref="S4:V4"/>
    <mergeCell ref="P4:P5"/>
    <mergeCell ref="X3:X5"/>
    <mergeCell ref="Y3:Y6"/>
    <mergeCell ref="B4:B6"/>
    <mergeCell ref="C4:C6"/>
    <mergeCell ref="O3:P3"/>
    <mergeCell ref="Q3:Q5"/>
  </mergeCells>
  <printOptions horizontalCentered="1"/>
  <pageMargins left="0.1968503937007874" right="0.03937007874015748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91"/>
  <sheetViews>
    <sheetView zoomScale="110" zoomScaleNormal="110" zoomScalePageLayoutView="0" workbookViewId="0" topLeftCell="AD1">
      <selection activeCell="AT4" sqref="AT4"/>
    </sheetView>
  </sheetViews>
  <sheetFormatPr defaultColWidth="9.140625" defaultRowHeight="15"/>
  <cols>
    <col min="1" max="1" width="4.28125" style="0" customWidth="1"/>
    <col min="2" max="2" width="5.57421875" style="24" customWidth="1"/>
    <col min="3" max="3" width="7.7109375" style="0" customWidth="1"/>
    <col min="4" max="4" width="5.28125" style="0" customWidth="1"/>
    <col min="5" max="5" width="9.8515625" style="0" customWidth="1"/>
    <col min="6" max="6" width="4.421875" style="0" customWidth="1"/>
    <col min="7" max="7" width="2.7109375" style="0" customWidth="1"/>
    <col min="8" max="8" width="2.28125" style="0" customWidth="1"/>
    <col min="9" max="9" width="15.28125" style="0" customWidth="1"/>
    <col min="10" max="10" width="11.421875" style="0" customWidth="1"/>
    <col min="11" max="11" width="12.7109375" style="0" customWidth="1"/>
    <col min="12" max="12" width="9.57421875" style="0" customWidth="1"/>
    <col min="13" max="13" width="9.28125" style="0" customWidth="1"/>
    <col min="14" max="14" width="9.57421875" style="0" customWidth="1"/>
    <col min="15" max="15" width="9.7109375" style="0" customWidth="1"/>
    <col min="16" max="16" width="6.421875" style="0" customWidth="1"/>
    <col min="17" max="17" width="14.28125" style="0" customWidth="1"/>
    <col min="18" max="18" width="7.7109375" style="0" customWidth="1"/>
    <col min="19" max="19" width="11.57421875" style="0" customWidth="1"/>
    <col min="20" max="20" width="4.140625" style="0" customWidth="1"/>
    <col min="21" max="21" width="3.421875" style="0" customWidth="1"/>
    <col min="22" max="22" width="5.57421875" style="0" customWidth="1"/>
    <col min="23" max="23" width="12.57421875" style="0" customWidth="1"/>
    <col min="24" max="24" width="10.28125" style="0" customWidth="1"/>
    <col min="25" max="25" width="6.28125" style="0" customWidth="1"/>
    <col min="26" max="26" width="5.421875" style="0" customWidth="1"/>
    <col min="27" max="27" width="5.7109375" style="0" customWidth="1"/>
    <col min="28" max="28" width="5.57421875" style="0" customWidth="1"/>
    <col min="29" max="29" width="5.8515625" style="0" customWidth="1"/>
    <col min="30" max="30" width="5.57421875" style="0" customWidth="1"/>
    <col min="31" max="32" width="5.00390625" style="0" customWidth="1"/>
    <col min="33" max="34" width="5.28125" style="0" customWidth="1"/>
    <col min="35" max="35" width="6.7109375" style="0" customWidth="1"/>
    <col min="36" max="36" width="5.421875" style="0" customWidth="1"/>
    <col min="37" max="37" width="5.7109375" style="0" customWidth="1"/>
    <col min="38" max="38" width="5.140625" style="0" customWidth="1"/>
    <col min="39" max="39" width="5.8515625" style="0" customWidth="1"/>
    <col min="40" max="40" width="6.28125" style="0" customWidth="1"/>
    <col min="41" max="42" width="5.28125" style="0" customWidth="1"/>
    <col min="43" max="43" width="13.28125" style="0" customWidth="1"/>
    <col min="44" max="44" width="14.421875" style="0" customWidth="1"/>
  </cols>
  <sheetData>
    <row r="1" ht="82.5" customHeight="1"/>
    <row r="2" spans="1:44" ht="36" customHeight="1">
      <c r="A2" s="196" t="s">
        <v>41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</row>
    <row r="3" spans="1:44" ht="15" customHeight="1">
      <c r="A3" s="197" t="s">
        <v>42</v>
      </c>
      <c r="B3" s="177" t="s">
        <v>2</v>
      </c>
      <c r="C3" s="177"/>
      <c r="D3" s="177"/>
      <c r="E3" s="177"/>
      <c r="F3" s="177"/>
      <c r="G3" s="177"/>
      <c r="H3" s="177"/>
      <c r="I3" s="197" t="s">
        <v>43</v>
      </c>
      <c r="J3" s="194" t="s">
        <v>44</v>
      </c>
      <c r="K3" s="194"/>
      <c r="L3" s="194"/>
      <c r="M3" s="194"/>
      <c r="N3" s="194"/>
      <c r="O3" s="194"/>
      <c r="P3" s="194" t="s">
        <v>45</v>
      </c>
      <c r="Q3" s="194"/>
      <c r="R3" s="194" t="s">
        <v>46</v>
      </c>
      <c r="S3" s="194"/>
      <c r="T3" s="194" t="s">
        <v>47</v>
      </c>
      <c r="U3" s="194"/>
      <c r="V3" s="194" t="s">
        <v>48</v>
      </c>
      <c r="W3" s="194"/>
      <c r="X3" s="197" t="s">
        <v>49</v>
      </c>
      <c r="Y3" s="194" t="s">
        <v>50</v>
      </c>
      <c r="Z3" s="194"/>
      <c r="AA3" s="194" t="s">
        <v>51</v>
      </c>
      <c r="AB3" s="194"/>
      <c r="AC3" s="194" t="s">
        <v>52</v>
      </c>
      <c r="AD3" s="194"/>
      <c r="AE3" s="194" t="s">
        <v>53</v>
      </c>
      <c r="AF3" s="194"/>
      <c r="AG3" s="195" t="s">
        <v>54</v>
      </c>
      <c r="AH3" s="195"/>
      <c r="AI3" s="195"/>
      <c r="AJ3" s="195"/>
      <c r="AK3" s="195"/>
      <c r="AL3" s="195"/>
      <c r="AM3" s="195"/>
      <c r="AN3" s="195"/>
      <c r="AO3" s="195"/>
      <c r="AP3" s="195"/>
      <c r="AQ3" s="194" t="s">
        <v>55</v>
      </c>
      <c r="AR3" s="194" t="s">
        <v>56</v>
      </c>
    </row>
    <row r="4" spans="1:44" ht="62.25" customHeight="1">
      <c r="A4" s="198"/>
      <c r="B4" s="183" t="s">
        <v>14</v>
      </c>
      <c r="C4" s="183" t="s">
        <v>15</v>
      </c>
      <c r="D4" s="183" t="s">
        <v>16</v>
      </c>
      <c r="E4" s="183" t="s">
        <v>17</v>
      </c>
      <c r="F4" s="183" t="s">
        <v>18</v>
      </c>
      <c r="G4" s="183" t="s">
        <v>19</v>
      </c>
      <c r="H4" s="183" t="s">
        <v>20</v>
      </c>
      <c r="I4" s="198"/>
      <c r="J4" s="25" t="s">
        <v>57</v>
      </c>
      <c r="K4" s="25" t="s">
        <v>58</v>
      </c>
      <c r="L4" s="25" t="s">
        <v>59</v>
      </c>
      <c r="M4" s="25" t="s">
        <v>60</v>
      </c>
      <c r="N4" s="25" t="s">
        <v>61</v>
      </c>
      <c r="O4" s="25" t="s">
        <v>62</v>
      </c>
      <c r="P4" s="194"/>
      <c r="Q4" s="194"/>
      <c r="R4" s="194"/>
      <c r="S4" s="194"/>
      <c r="T4" s="194"/>
      <c r="U4" s="194"/>
      <c r="V4" s="194"/>
      <c r="W4" s="194"/>
      <c r="X4" s="199"/>
      <c r="Y4" s="194"/>
      <c r="Z4" s="194"/>
      <c r="AA4" s="194"/>
      <c r="AB4" s="194"/>
      <c r="AC4" s="194"/>
      <c r="AD4" s="194"/>
      <c r="AE4" s="194"/>
      <c r="AF4" s="194"/>
      <c r="AG4" s="194" t="s">
        <v>63</v>
      </c>
      <c r="AH4" s="194"/>
      <c r="AI4" s="194" t="s">
        <v>64</v>
      </c>
      <c r="AJ4" s="194"/>
      <c r="AK4" s="194" t="s">
        <v>65</v>
      </c>
      <c r="AL4" s="194"/>
      <c r="AM4" s="194" t="s">
        <v>66</v>
      </c>
      <c r="AN4" s="194"/>
      <c r="AO4" s="194" t="s">
        <v>67</v>
      </c>
      <c r="AP4" s="194"/>
      <c r="AQ4" s="194"/>
      <c r="AR4" s="194"/>
    </row>
    <row r="5" spans="1:44" ht="25.5">
      <c r="A5" s="199"/>
      <c r="B5" s="185"/>
      <c r="C5" s="185"/>
      <c r="D5" s="185"/>
      <c r="E5" s="185"/>
      <c r="F5" s="185"/>
      <c r="G5" s="185"/>
      <c r="H5" s="185"/>
      <c r="I5" s="25" t="s">
        <v>32</v>
      </c>
      <c r="J5" s="25" t="s">
        <v>32</v>
      </c>
      <c r="K5" s="25" t="s">
        <v>32</v>
      </c>
      <c r="L5" s="25" t="s">
        <v>32</v>
      </c>
      <c r="M5" s="25" t="s">
        <v>32</v>
      </c>
      <c r="N5" s="25" t="s">
        <v>32</v>
      </c>
      <c r="O5" s="25" t="s">
        <v>32</v>
      </c>
      <c r="P5" s="25" t="s">
        <v>68</v>
      </c>
      <c r="Q5" s="25" t="s">
        <v>32</v>
      </c>
      <c r="R5" s="25" t="s">
        <v>69</v>
      </c>
      <c r="S5" s="25" t="s">
        <v>32</v>
      </c>
      <c r="T5" s="25" t="s">
        <v>69</v>
      </c>
      <c r="U5" s="25" t="s">
        <v>32</v>
      </c>
      <c r="V5" s="25" t="s">
        <v>69</v>
      </c>
      <c r="W5" s="25" t="s">
        <v>32</v>
      </c>
      <c r="X5" s="25" t="s">
        <v>32</v>
      </c>
      <c r="Y5" s="25" t="s">
        <v>70</v>
      </c>
      <c r="Z5" s="25" t="s">
        <v>32</v>
      </c>
      <c r="AA5" s="25" t="s">
        <v>69</v>
      </c>
      <c r="AB5" s="25" t="s">
        <v>32</v>
      </c>
      <c r="AC5" s="25" t="s">
        <v>69</v>
      </c>
      <c r="AD5" s="25" t="s">
        <v>32</v>
      </c>
      <c r="AE5" s="25" t="s">
        <v>68</v>
      </c>
      <c r="AF5" s="25" t="s">
        <v>32</v>
      </c>
      <c r="AG5" s="25" t="s">
        <v>68</v>
      </c>
      <c r="AH5" s="25" t="s">
        <v>32</v>
      </c>
      <c r="AI5" s="25" t="s">
        <v>68</v>
      </c>
      <c r="AJ5" s="25" t="s">
        <v>32</v>
      </c>
      <c r="AK5" s="25" t="s">
        <v>68</v>
      </c>
      <c r="AL5" s="25" t="s">
        <v>32</v>
      </c>
      <c r="AM5" s="25" t="s">
        <v>68</v>
      </c>
      <c r="AN5" s="25" t="s">
        <v>32</v>
      </c>
      <c r="AO5" s="25" t="s">
        <v>68</v>
      </c>
      <c r="AP5" s="25" t="s">
        <v>32</v>
      </c>
      <c r="AQ5" s="25" t="s">
        <v>32</v>
      </c>
      <c r="AR5" s="25" t="s">
        <v>32</v>
      </c>
    </row>
    <row r="6" spans="1:44" ht="1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  <c r="O6" s="26">
        <v>15</v>
      </c>
      <c r="P6" s="26">
        <v>16</v>
      </c>
      <c r="Q6" s="26">
        <v>17</v>
      </c>
      <c r="R6" s="26">
        <v>18</v>
      </c>
      <c r="S6" s="26">
        <v>19</v>
      </c>
      <c r="T6" s="26">
        <v>20</v>
      </c>
      <c r="U6" s="26">
        <v>21</v>
      </c>
      <c r="V6" s="26">
        <v>22</v>
      </c>
      <c r="W6" s="26">
        <v>23</v>
      </c>
      <c r="X6" s="26">
        <v>24</v>
      </c>
      <c r="Y6" s="26">
        <v>25</v>
      </c>
      <c r="Z6" s="26">
        <v>26</v>
      </c>
      <c r="AA6" s="26">
        <v>27</v>
      </c>
      <c r="AB6" s="26">
        <v>28</v>
      </c>
      <c r="AC6" s="26">
        <v>29</v>
      </c>
      <c r="AD6" s="26">
        <v>30</v>
      </c>
      <c r="AE6" s="26">
        <v>31</v>
      </c>
      <c r="AF6" s="26">
        <v>32</v>
      </c>
      <c r="AG6" s="26">
        <v>33</v>
      </c>
      <c r="AH6" s="26">
        <v>34</v>
      </c>
      <c r="AI6" s="26">
        <v>35</v>
      </c>
      <c r="AJ6" s="26">
        <v>36</v>
      </c>
      <c r="AK6" s="26">
        <v>37</v>
      </c>
      <c r="AL6" s="26">
        <v>38</v>
      </c>
      <c r="AM6" s="26">
        <v>39</v>
      </c>
      <c r="AN6" s="26">
        <v>40</v>
      </c>
      <c r="AO6" s="26">
        <v>41</v>
      </c>
      <c r="AP6" s="26">
        <v>42</v>
      </c>
      <c r="AQ6" s="26">
        <v>43</v>
      </c>
      <c r="AR6" s="26">
        <v>44</v>
      </c>
    </row>
    <row r="7" spans="1:45" s="17" customFormat="1" ht="25.5">
      <c r="A7" s="47">
        <v>1</v>
      </c>
      <c r="B7" s="14" t="s">
        <v>34</v>
      </c>
      <c r="C7" s="135" t="s">
        <v>35</v>
      </c>
      <c r="D7" s="95" t="s">
        <v>37</v>
      </c>
      <c r="E7" s="83" t="s">
        <v>38</v>
      </c>
      <c r="F7" s="46">
        <v>8</v>
      </c>
      <c r="G7" s="126"/>
      <c r="H7" s="126"/>
      <c r="I7" s="127">
        <v>1900000</v>
      </c>
      <c r="J7" s="128"/>
      <c r="K7" s="129"/>
      <c r="L7" s="130"/>
      <c r="M7" s="130"/>
      <c r="N7" s="130"/>
      <c r="O7" s="130"/>
      <c r="P7" s="129"/>
      <c r="Q7" s="130"/>
      <c r="R7" s="49">
        <v>919.8</v>
      </c>
      <c r="S7" s="131">
        <v>1900000</v>
      </c>
      <c r="T7" s="132"/>
      <c r="U7" s="132"/>
      <c r="V7" s="49"/>
      <c r="W7" s="49"/>
      <c r="X7" s="49"/>
      <c r="Y7" s="133"/>
      <c r="Z7" s="133"/>
      <c r="AA7" s="133"/>
      <c r="AB7" s="133"/>
      <c r="AC7" s="50"/>
      <c r="AD7" s="50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84"/>
      <c r="AS7" s="134"/>
    </row>
    <row r="8" spans="1:44" s="17" customFormat="1" ht="25.5">
      <c r="A8" s="47">
        <f>A7+1</f>
        <v>2</v>
      </c>
      <c r="B8" s="14" t="s">
        <v>34</v>
      </c>
      <c r="C8" s="135" t="s">
        <v>35</v>
      </c>
      <c r="D8" s="95" t="s">
        <v>37</v>
      </c>
      <c r="E8" s="83" t="s">
        <v>38</v>
      </c>
      <c r="F8" s="46">
        <v>6</v>
      </c>
      <c r="G8" s="126"/>
      <c r="H8" s="126"/>
      <c r="I8" s="127">
        <v>2000000</v>
      </c>
      <c r="J8" s="128"/>
      <c r="K8" s="129"/>
      <c r="L8" s="130"/>
      <c r="M8" s="130"/>
      <c r="N8" s="130"/>
      <c r="O8" s="130"/>
      <c r="P8" s="129"/>
      <c r="Q8" s="130"/>
      <c r="R8" s="49">
        <v>1104.5</v>
      </c>
      <c r="S8" s="131">
        <v>2000000</v>
      </c>
      <c r="T8" s="132"/>
      <c r="U8" s="132"/>
      <c r="V8" s="49"/>
      <c r="W8" s="49"/>
      <c r="X8" s="49"/>
      <c r="Y8" s="133"/>
      <c r="Z8" s="133"/>
      <c r="AA8" s="133"/>
      <c r="AB8" s="133"/>
      <c r="AC8" s="50"/>
      <c r="AD8" s="50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84"/>
    </row>
    <row r="9" spans="1:46" s="17" customFormat="1" ht="25.5">
      <c r="A9" s="47">
        <f aca="true" t="shared" si="0" ref="A9:A72">A8+1</f>
        <v>3</v>
      </c>
      <c r="B9" s="14" t="s">
        <v>34</v>
      </c>
      <c r="C9" s="135" t="s">
        <v>35</v>
      </c>
      <c r="D9" s="95" t="s">
        <v>37</v>
      </c>
      <c r="E9" s="56" t="s">
        <v>84</v>
      </c>
      <c r="F9" s="43">
        <v>19</v>
      </c>
      <c r="G9" s="43"/>
      <c r="H9" s="43"/>
      <c r="I9" s="136">
        <v>1000000</v>
      </c>
      <c r="J9" s="137">
        <v>1000000</v>
      </c>
      <c r="K9" s="138"/>
      <c r="L9" s="138"/>
      <c r="M9" s="138"/>
      <c r="N9" s="138"/>
      <c r="O9" s="138"/>
      <c r="P9" s="138"/>
      <c r="Q9" s="138"/>
      <c r="R9" s="139"/>
      <c r="S9" s="140"/>
      <c r="T9" s="138"/>
      <c r="U9" s="138"/>
      <c r="V9" s="139"/>
      <c r="W9" s="139"/>
      <c r="X9" s="139"/>
      <c r="Y9" s="141"/>
      <c r="Z9" s="141"/>
      <c r="AA9" s="141"/>
      <c r="AB9" s="141"/>
      <c r="AC9" s="139"/>
      <c r="AD9" s="139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84"/>
      <c r="AS9" s="142"/>
      <c r="AT9" s="142"/>
    </row>
    <row r="10" spans="1:46" s="17" customFormat="1" ht="25.5">
      <c r="A10" s="47">
        <f t="shared" si="0"/>
        <v>4</v>
      </c>
      <c r="B10" s="14" t="s">
        <v>34</v>
      </c>
      <c r="C10" s="135" t="s">
        <v>35</v>
      </c>
      <c r="D10" s="95" t="s">
        <v>37</v>
      </c>
      <c r="E10" s="56" t="s">
        <v>84</v>
      </c>
      <c r="F10" s="43">
        <v>21</v>
      </c>
      <c r="G10" s="43"/>
      <c r="H10" s="43"/>
      <c r="I10" s="136">
        <v>500000</v>
      </c>
      <c r="J10" s="137">
        <v>500000</v>
      </c>
      <c r="K10" s="143"/>
      <c r="L10" s="143"/>
      <c r="M10" s="143"/>
      <c r="N10" s="143"/>
      <c r="O10" s="143"/>
      <c r="P10" s="144"/>
      <c r="Q10" s="143"/>
      <c r="R10" s="145"/>
      <c r="S10" s="140"/>
      <c r="T10" s="143"/>
      <c r="U10" s="143"/>
      <c r="V10" s="145"/>
      <c r="W10" s="145"/>
      <c r="X10" s="145"/>
      <c r="Y10" s="146"/>
      <c r="Z10" s="146"/>
      <c r="AA10" s="146"/>
      <c r="AB10" s="146"/>
      <c r="AC10" s="145"/>
      <c r="AD10" s="145"/>
      <c r="AE10" s="146"/>
      <c r="AF10" s="146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84"/>
      <c r="AS10" s="142"/>
      <c r="AT10" s="142"/>
    </row>
    <row r="11" spans="1:46" s="17" customFormat="1" ht="25.5">
      <c r="A11" s="47">
        <f t="shared" si="0"/>
        <v>5</v>
      </c>
      <c r="B11" s="14" t="s">
        <v>34</v>
      </c>
      <c r="C11" s="135" t="s">
        <v>35</v>
      </c>
      <c r="D11" s="95" t="s">
        <v>37</v>
      </c>
      <c r="E11" s="56" t="s">
        <v>84</v>
      </c>
      <c r="F11" s="43">
        <v>27</v>
      </c>
      <c r="G11" s="43"/>
      <c r="H11" s="43"/>
      <c r="I11" s="136">
        <v>500000</v>
      </c>
      <c r="J11" s="137">
        <v>500000</v>
      </c>
      <c r="K11" s="138"/>
      <c r="L11" s="138"/>
      <c r="M11" s="138"/>
      <c r="N11" s="138"/>
      <c r="O11" s="138"/>
      <c r="P11" s="138"/>
      <c r="Q11" s="138"/>
      <c r="R11" s="139"/>
      <c r="S11" s="140"/>
      <c r="T11" s="138"/>
      <c r="U11" s="138"/>
      <c r="V11" s="139"/>
      <c r="W11" s="139"/>
      <c r="X11" s="139"/>
      <c r="Y11" s="141"/>
      <c r="Z11" s="141"/>
      <c r="AA11" s="141"/>
      <c r="AB11" s="141"/>
      <c r="AC11" s="139"/>
      <c r="AD11" s="139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84"/>
      <c r="AS11" s="142"/>
      <c r="AT11" s="142"/>
    </row>
    <row r="12" spans="1:46" s="17" customFormat="1" ht="25.5">
      <c r="A12" s="47">
        <f t="shared" si="0"/>
        <v>6</v>
      </c>
      <c r="B12" s="14" t="s">
        <v>34</v>
      </c>
      <c r="C12" s="135" t="s">
        <v>35</v>
      </c>
      <c r="D12" s="95" t="s">
        <v>37</v>
      </c>
      <c r="E12" s="95" t="s">
        <v>83</v>
      </c>
      <c r="F12" s="43">
        <v>2</v>
      </c>
      <c r="G12" s="43"/>
      <c r="H12" s="43" t="s">
        <v>86</v>
      </c>
      <c r="I12" s="136">
        <v>500000</v>
      </c>
      <c r="J12" s="137">
        <v>500000</v>
      </c>
      <c r="K12" s="138"/>
      <c r="L12" s="138"/>
      <c r="M12" s="138"/>
      <c r="N12" s="138"/>
      <c r="O12" s="138"/>
      <c r="P12" s="138"/>
      <c r="Q12" s="138"/>
      <c r="R12" s="139"/>
      <c r="S12" s="140"/>
      <c r="T12" s="138"/>
      <c r="U12" s="138"/>
      <c r="V12" s="139"/>
      <c r="W12" s="139"/>
      <c r="X12" s="139"/>
      <c r="Y12" s="141"/>
      <c r="Z12" s="141"/>
      <c r="AA12" s="141"/>
      <c r="AB12" s="141"/>
      <c r="AC12" s="139"/>
      <c r="AD12" s="139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84"/>
      <c r="AS12" s="142"/>
      <c r="AT12" s="142"/>
    </row>
    <row r="13" spans="1:46" s="17" customFormat="1" ht="25.5">
      <c r="A13" s="47">
        <f t="shared" si="0"/>
        <v>7</v>
      </c>
      <c r="B13" s="14" t="s">
        <v>34</v>
      </c>
      <c r="C13" s="135" t="s">
        <v>35</v>
      </c>
      <c r="D13" s="95" t="s">
        <v>37</v>
      </c>
      <c r="E13" s="95" t="s">
        <v>83</v>
      </c>
      <c r="F13" s="43">
        <v>3</v>
      </c>
      <c r="G13" s="43"/>
      <c r="H13" s="43"/>
      <c r="I13" s="136">
        <v>500000</v>
      </c>
      <c r="J13" s="137">
        <v>500000</v>
      </c>
      <c r="K13" s="138"/>
      <c r="L13" s="138"/>
      <c r="M13" s="138"/>
      <c r="N13" s="138"/>
      <c r="O13" s="138"/>
      <c r="P13" s="138"/>
      <c r="Q13" s="138"/>
      <c r="R13" s="139"/>
      <c r="S13" s="140"/>
      <c r="T13" s="138"/>
      <c r="U13" s="138"/>
      <c r="V13" s="139"/>
      <c r="W13" s="139"/>
      <c r="X13" s="139"/>
      <c r="Y13" s="141"/>
      <c r="Z13" s="141"/>
      <c r="AA13" s="141"/>
      <c r="AB13" s="141"/>
      <c r="AC13" s="139"/>
      <c r="AD13" s="139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84"/>
      <c r="AS13" s="142"/>
      <c r="AT13" s="142"/>
    </row>
    <row r="14" spans="1:46" s="17" customFormat="1" ht="25.5">
      <c r="A14" s="47">
        <f t="shared" si="0"/>
        <v>8</v>
      </c>
      <c r="B14" s="14" t="s">
        <v>34</v>
      </c>
      <c r="C14" s="15" t="s">
        <v>35</v>
      </c>
      <c r="D14" s="95" t="s">
        <v>37</v>
      </c>
      <c r="E14" s="95" t="s">
        <v>83</v>
      </c>
      <c r="F14" s="43">
        <v>4</v>
      </c>
      <c r="G14" s="43"/>
      <c r="H14" s="43"/>
      <c r="I14" s="136">
        <v>500000</v>
      </c>
      <c r="J14" s="137">
        <v>500000</v>
      </c>
      <c r="K14" s="138"/>
      <c r="L14" s="138"/>
      <c r="M14" s="138"/>
      <c r="N14" s="138"/>
      <c r="O14" s="138"/>
      <c r="P14" s="138"/>
      <c r="Q14" s="138"/>
      <c r="R14" s="139"/>
      <c r="S14" s="140"/>
      <c r="T14" s="138"/>
      <c r="U14" s="138"/>
      <c r="V14" s="139"/>
      <c r="W14" s="139"/>
      <c r="X14" s="139"/>
      <c r="Y14" s="141"/>
      <c r="Z14" s="141"/>
      <c r="AA14" s="141"/>
      <c r="AB14" s="141"/>
      <c r="AC14" s="139"/>
      <c r="AD14" s="139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84"/>
      <c r="AS14" s="142"/>
      <c r="AT14" s="142"/>
    </row>
    <row r="15" spans="1:46" s="17" customFormat="1" ht="25.5">
      <c r="A15" s="47">
        <f t="shared" si="0"/>
        <v>9</v>
      </c>
      <c r="B15" s="14" t="s">
        <v>34</v>
      </c>
      <c r="C15" s="15" t="s">
        <v>35</v>
      </c>
      <c r="D15" s="95" t="s">
        <v>37</v>
      </c>
      <c r="E15" s="95" t="s">
        <v>83</v>
      </c>
      <c r="F15" s="43">
        <v>8</v>
      </c>
      <c r="G15" s="43"/>
      <c r="H15" s="43"/>
      <c r="I15" s="136">
        <v>1000000</v>
      </c>
      <c r="J15" s="137">
        <v>1000000</v>
      </c>
      <c r="K15" s="138"/>
      <c r="L15" s="138"/>
      <c r="M15" s="138"/>
      <c r="N15" s="138"/>
      <c r="O15" s="138"/>
      <c r="P15" s="138"/>
      <c r="Q15" s="138"/>
      <c r="R15" s="139"/>
      <c r="S15" s="140"/>
      <c r="T15" s="138"/>
      <c r="U15" s="138"/>
      <c r="V15" s="139"/>
      <c r="W15" s="139"/>
      <c r="X15" s="139"/>
      <c r="Y15" s="141"/>
      <c r="Z15" s="141"/>
      <c r="AA15" s="141"/>
      <c r="AB15" s="141"/>
      <c r="AC15" s="139"/>
      <c r="AD15" s="139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84"/>
      <c r="AS15" s="142"/>
      <c r="AT15" s="142"/>
    </row>
    <row r="16" spans="1:46" s="17" customFormat="1" ht="25.5">
      <c r="A16" s="47">
        <f t="shared" si="0"/>
        <v>10</v>
      </c>
      <c r="B16" s="14" t="s">
        <v>34</v>
      </c>
      <c r="C16" s="15" t="s">
        <v>35</v>
      </c>
      <c r="D16" s="95" t="s">
        <v>37</v>
      </c>
      <c r="E16" s="95" t="s">
        <v>83</v>
      </c>
      <c r="F16" s="43">
        <v>9</v>
      </c>
      <c r="G16" s="43"/>
      <c r="H16" s="43"/>
      <c r="I16" s="136">
        <v>1000000</v>
      </c>
      <c r="J16" s="137">
        <v>1000000</v>
      </c>
      <c r="K16" s="138"/>
      <c r="L16" s="138"/>
      <c r="M16" s="138"/>
      <c r="N16" s="138"/>
      <c r="O16" s="138"/>
      <c r="P16" s="138"/>
      <c r="Q16" s="138"/>
      <c r="R16" s="139"/>
      <c r="S16" s="140"/>
      <c r="T16" s="138"/>
      <c r="U16" s="138"/>
      <c r="V16" s="139"/>
      <c r="W16" s="139"/>
      <c r="X16" s="139"/>
      <c r="Y16" s="141"/>
      <c r="Z16" s="141"/>
      <c r="AA16" s="141"/>
      <c r="AB16" s="141"/>
      <c r="AC16" s="139"/>
      <c r="AD16" s="139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84"/>
      <c r="AS16" s="142"/>
      <c r="AT16" s="142"/>
    </row>
    <row r="17" spans="1:46" s="17" customFormat="1" ht="25.5">
      <c r="A17" s="47">
        <f t="shared" si="0"/>
        <v>11</v>
      </c>
      <c r="B17" s="14" t="s">
        <v>34</v>
      </c>
      <c r="C17" s="15" t="s">
        <v>35</v>
      </c>
      <c r="D17" s="95" t="s">
        <v>37</v>
      </c>
      <c r="E17" s="95" t="s">
        <v>83</v>
      </c>
      <c r="F17" s="43">
        <v>12</v>
      </c>
      <c r="G17" s="43"/>
      <c r="H17" s="43"/>
      <c r="I17" s="136">
        <v>1000000</v>
      </c>
      <c r="J17" s="137">
        <v>1000000</v>
      </c>
      <c r="K17" s="138"/>
      <c r="L17" s="138"/>
      <c r="M17" s="138"/>
      <c r="N17" s="138"/>
      <c r="O17" s="138"/>
      <c r="P17" s="138"/>
      <c r="Q17" s="138"/>
      <c r="R17" s="139"/>
      <c r="S17" s="140"/>
      <c r="T17" s="138"/>
      <c r="U17" s="138"/>
      <c r="V17" s="139"/>
      <c r="W17" s="139"/>
      <c r="X17" s="139"/>
      <c r="Y17" s="141"/>
      <c r="Z17" s="141"/>
      <c r="AA17" s="141"/>
      <c r="AB17" s="141"/>
      <c r="AC17" s="139"/>
      <c r="AD17" s="139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84"/>
      <c r="AS17" s="142"/>
      <c r="AT17" s="142"/>
    </row>
    <row r="18" spans="1:46" s="17" customFormat="1" ht="15.75">
      <c r="A18" s="47">
        <f t="shared" si="0"/>
        <v>12</v>
      </c>
      <c r="B18" s="14" t="s">
        <v>34</v>
      </c>
      <c r="C18" s="15" t="s">
        <v>35</v>
      </c>
      <c r="D18" s="82" t="s">
        <v>36</v>
      </c>
      <c r="E18" s="95" t="s">
        <v>87</v>
      </c>
      <c r="F18" s="43">
        <v>64</v>
      </c>
      <c r="G18" s="43"/>
      <c r="H18" s="43"/>
      <c r="I18" s="136">
        <v>500000</v>
      </c>
      <c r="J18" s="137">
        <v>500000</v>
      </c>
      <c r="K18" s="138"/>
      <c r="L18" s="138"/>
      <c r="M18" s="138"/>
      <c r="N18" s="138"/>
      <c r="O18" s="138"/>
      <c r="P18" s="138"/>
      <c r="Q18" s="138"/>
      <c r="R18" s="139"/>
      <c r="S18" s="140"/>
      <c r="T18" s="138"/>
      <c r="U18" s="138"/>
      <c r="V18" s="139"/>
      <c r="W18" s="139"/>
      <c r="X18" s="139"/>
      <c r="Y18" s="141"/>
      <c r="Z18" s="141"/>
      <c r="AA18" s="141"/>
      <c r="AB18" s="141"/>
      <c r="AC18" s="139"/>
      <c r="AD18" s="139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84"/>
      <c r="AS18" s="142"/>
      <c r="AT18" s="142"/>
    </row>
    <row r="19" spans="1:46" s="17" customFormat="1" ht="15.75">
      <c r="A19" s="47">
        <f t="shared" si="0"/>
        <v>13</v>
      </c>
      <c r="B19" s="14" t="s">
        <v>34</v>
      </c>
      <c r="C19" s="15" t="s">
        <v>35</v>
      </c>
      <c r="D19" s="82" t="s">
        <v>36</v>
      </c>
      <c r="E19" s="95" t="s">
        <v>87</v>
      </c>
      <c r="F19" s="43">
        <v>70</v>
      </c>
      <c r="G19" s="43"/>
      <c r="H19" s="43"/>
      <c r="I19" s="136">
        <v>1000000</v>
      </c>
      <c r="J19" s="137">
        <v>1000000</v>
      </c>
      <c r="K19" s="138"/>
      <c r="L19" s="138"/>
      <c r="M19" s="138"/>
      <c r="N19" s="138"/>
      <c r="O19" s="138"/>
      <c r="P19" s="138"/>
      <c r="Q19" s="138"/>
      <c r="R19" s="139"/>
      <c r="S19" s="140"/>
      <c r="T19" s="138"/>
      <c r="U19" s="138"/>
      <c r="V19" s="139"/>
      <c r="W19" s="139"/>
      <c r="X19" s="139"/>
      <c r="Y19" s="141"/>
      <c r="Z19" s="141"/>
      <c r="AA19" s="141"/>
      <c r="AB19" s="141"/>
      <c r="AC19" s="139"/>
      <c r="AD19" s="139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84"/>
      <c r="AS19" s="142"/>
      <c r="AT19" s="142"/>
    </row>
    <row r="20" spans="1:46" s="17" customFormat="1" ht="15.75">
      <c r="A20" s="47">
        <f t="shared" si="0"/>
        <v>14</v>
      </c>
      <c r="B20" s="14" t="s">
        <v>34</v>
      </c>
      <c r="C20" s="15" t="s">
        <v>35</v>
      </c>
      <c r="D20" s="82" t="s">
        <v>36</v>
      </c>
      <c r="E20" s="95" t="s">
        <v>87</v>
      </c>
      <c r="F20" s="43">
        <v>74</v>
      </c>
      <c r="G20" s="43"/>
      <c r="H20" s="43"/>
      <c r="I20" s="136">
        <v>1000000</v>
      </c>
      <c r="J20" s="137">
        <v>1000000</v>
      </c>
      <c r="K20" s="138"/>
      <c r="L20" s="138"/>
      <c r="M20" s="138"/>
      <c r="N20" s="138"/>
      <c r="O20" s="138"/>
      <c r="P20" s="138"/>
      <c r="Q20" s="138"/>
      <c r="R20" s="139"/>
      <c r="S20" s="140"/>
      <c r="T20" s="138"/>
      <c r="U20" s="138"/>
      <c r="V20" s="139"/>
      <c r="W20" s="139"/>
      <c r="X20" s="139"/>
      <c r="Y20" s="141"/>
      <c r="Z20" s="141"/>
      <c r="AA20" s="141"/>
      <c r="AB20" s="141"/>
      <c r="AC20" s="139"/>
      <c r="AD20" s="139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84"/>
      <c r="AS20" s="142"/>
      <c r="AT20" s="142"/>
    </row>
    <row r="21" spans="1:44" s="17" customFormat="1" ht="25.5">
      <c r="A21" s="47">
        <f t="shared" si="0"/>
        <v>15</v>
      </c>
      <c r="B21" s="14" t="s">
        <v>34</v>
      </c>
      <c r="C21" s="15" t="s">
        <v>35</v>
      </c>
      <c r="D21" s="147" t="s">
        <v>90</v>
      </c>
      <c r="E21" s="147" t="s">
        <v>91</v>
      </c>
      <c r="F21" s="60">
        <v>7</v>
      </c>
      <c r="G21" s="148"/>
      <c r="H21" s="148"/>
      <c r="I21" s="145">
        <v>4800000</v>
      </c>
      <c r="J21" s="143"/>
      <c r="K21" s="149"/>
      <c r="L21" s="143"/>
      <c r="M21" s="143"/>
      <c r="N21" s="143"/>
      <c r="O21" s="143"/>
      <c r="P21" s="144"/>
      <c r="Q21" s="143"/>
      <c r="R21" s="150">
        <v>3156.3</v>
      </c>
      <c r="S21" s="145">
        <v>4800000</v>
      </c>
      <c r="T21" s="143"/>
      <c r="U21" s="143"/>
      <c r="V21" s="145"/>
      <c r="W21" s="145"/>
      <c r="X21" s="145"/>
      <c r="Y21" s="146"/>
      <c r="Z21" s="146"/>
      <c r="AA21" s="146"/>
      <c r="AB21" s="146"/>
      <c r="AC21" s="145"/>
      <c r="AD21" s="145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84"/>
    </row>
    <row r="22" spans="1:44" s="17" customFormat="1" ht="25.5">
      <c r="A22" s="47">
        <f t="shared" si="0"/>
        <v>16</v>
      </c>
      <c r="B22" s="14" t="s">
        <v>34</v>
      </c>
      <c r="C22" s="15" t="s">
        <v>35</v>
      </c>
      <c r="D22" s="83" t="s">
        <v>90</v>
      </c>
      <c r="E22" s="83" t="s">
        <v>92</v>
      </c>
      <c r="F22" s="46">
        <v>5</v>
      </c>
      <c r="G22" s="148"/>
      <c r="H22" s="148"/>
      <c r="I22" s="85">
        <v>190000</v>
      </c>
      <c r="J22" s="143"/>
      <c r="K22" s="149"/>
      <c r="L22" s="143"/>
      <c r="M22" s="143"/>
      <c r="N22" s="143"/>
      <c r="O22" s="143"/>
      <c r="P22" s="144"/>
      <c r="Q22" s="143"/>
      <c r="R22" s="150"/>
      <c r="S22" s="145"/>
      <c r="T22" s="143"/>
      <c r="U22" s="143"/>
      <c r="V22" s="145"/>
      <c r="W22" s="145"/>
      <c r="X22" s="99">
        <v>190000</v>
      </c>
      <c r="Y22" s="146"/>
      <c r="Z22" s="146"/>
      <c r="AA22" s="146"/>
      <c r="AB22" s="146"/>
      <c r="AC22" s="145"/>
      <c r="AD22" s="145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84"/>
    </row>
    <row r="23" spans="1:44" s="17" customFormat="1" ht="25.5">
      <c r="A23" s="47">
        <f t="shared" si="0"/>
        <v>17</v>
      </c>
      <c r="B23" s="14" t="s">
        <v>34</v>
      </c>
      <c r="C23" s="15" t="s">
        <v>35</v>
      </c>
      <c r="D23" s="83" t="s">
        <v>90</v>
      </c>
      <c r="E23" s="83" t="s">
        <v>92</v>
      </c>
      <c r="F23" s="46">
        <v>7</v>
      </c>
      <c r="G23" s="148"/>
      <c r="H23" s="148"/>
      <c r="I23" s="85">
        <v>170000</v>
      </c>
      <c r="J23" s="143"/>
      <c r="K23" s="149"/>
      <c r="L23" s="143"/>
      <c r="M23" s="143"/>
      <c r="N23" s="143"/>
      <c r="O23" s="143"/>
      <c r="P23" s="144"/>
      <c r="Q23" s="143"/>
      <c r="R23" s="150"/>
      <c r="S23" s="145"/>
      <c r="T23" s="143"/>
      <c r="U23" s="143"/>
      <c r="V23" s="145"/>
      <c r="W23" s="145"/>
      <c r="X23" s="99">
        <v>170000</v>
      </c>
      <c r="Y23" s="146"/>
      <c r="Z23" s="146"/>
      <c r="AA23" s="146"/>
      <c r="AB23" s="146"/>
      <c r="AC23" s="145"/>
      <c r="AD23" s="145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84"/>
    </row>
    <row r="24" spans="1:44" s="17" customFormat="1" ht="25.5">
      <c r="A24" s="47">
        <f t="shared" si="0"/>
        <v>18</v>
      </c>
      <c r="B24" s="14" t="s">
        <v>34</v>
      </c>
      <c r="C24" s="15" t="s">
        <v>35</v>
      </c>
      <c r="D24" s="83" t="s">
        <v>90</v>
      </c>
      <c r="E24" s="83" t="s">
        <v>92</v>
      </c>
      <c r="F24" s="46">
        <v>25</v>
      </c>
      <c r="G24" s="148"/>
      <c r="H24" s="148"/>
      <c r="I24" s="85">
        <v>300000</v>
      </c>
      <c r="J24" s="143"/>
      <c r="K24" s="149"/>
      <c r="L24" s="143"/>
      <c r="M24" s="143"/>
      <c r="N24" s="143"/>
      <c r="O24" s="143"/>
      <c r="P24" s="144"/>
      <c r="Q24" s="143"/>
      <c r="R24" s="150"/>
      <c r="S24" s="145"/>
      <c r="T24" s="143"/>
      <c r="U24" s="143"/>
      <c r="V24" s="145"/>
      <c r="W24" s="145"/>
      <c r="X24" s="99">
        <v>300000</v>
      </c>
      <c r="Y24" s="146"/>
      <c r="Z24" s="146"/>
      <c r="AA24" s="146"/>
      <c r="AB24" s="146"/>
      <c r="AC24" s="145"/>
      <c r="AD24" s="145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84"/>
    </row>
    <row r="25" spans="1:44" s="17" customFormat="1" ht="25.5">
      <c r="A25" s="47">
        <f t="shared" si="0"/>
        <v>19</v>
      </c>
      <c r="B25" s="14" t="s">
        <v>34</v>
      </c>
      <c r="C25" s="15" t="s">
        <v>35</v>
      </c>
      <c r="D25" s="83" t="s">
        <v>90</v>
      </c>
      <c r="E25" s="83" t="s">
        <v>93</v>
      </c>
      <c r="F25" s="46">
        <v>7</v>
      </c>
      <c r="G25" s="148"/>
      <c r="H25" s="148"/>
      <c r="I25" s="85">
        <v>250000</v>
      </c>
      <c r="J25" s="99">
        <v>250000</v>
      </c>
      <c r="K25" s="149"/>
      <c r="L25" s="143"/>
      <c r="M25" s="143"/>
      <c r="N25" s="143"/>
      <c r="O25" s="143"/>
      <c r="P25" s="144"/>
      <c r="Q25" s="143"/>
      <c r="R25" s="150"/>
      <c r="S25" s="145"/>
      <c r="T25" s="143"/>
      <c r="U25" s="143"/>
      <c r="V25" s="145"/>
      <c r="W25" s="145"/>
      <c r="X25" s="145"/>
      <c r="Y25" s="146"/>
      <c r="Z25" s="146"/>
      <c r="AA25" s="146"/>
      <c r="AB25" s="146"/>
      <c r="AC25" s="145"/>
      <c r="AD25" s="145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84"/>
    </row>
    <row r="26" spans="1:44" s="17" customFormat="1" ht="25.5">
      <c r="A26" s="47">
        <f t="shared" si="0"/>
        <v>20</v>
      </c>
      <c r="B26" s="14" t="s">
        <v>34</v>
      </c>
      <c r="C26" s="15" t="s">
        <v>35</v>
      </c>
      <c r="D26" s="83" t="s">
        <v>90</v>
      </c>
      <c r="E26" s="83" t="s">
        <v>94</v>
      </c>
      <c r="F26" s="46">
        <v>3</v>
      </c>
      <c r="G26" s="148"/>
      <c r="H26" s="148"/>
      <c r="I26" s="85">
        <v>640000</v>
      </c>
      <c r="J26" s="149">
        <v>450000</v>
      </c>
      <c r="K26" s="149"/>
      <c r="L26" s="143"/>
      <c r="M26" s="143"/>
      <c r="N26" s="143"/>
      <c r="O26" s="143"/>
      <c r="P26" s="144"/>
      <c r="Q26" s="143"/>
      <c r="R26" s="150"/>
      <c r="S26" s="145"/>
      <c r="T26" s="143"/>
      <c r="U26" s="143"/>
      <c r="V26" s="145"/>
      <c r="W26" s="145"/>
      <c r="X26" s="150">
        <v>190000</v>
      </c>
      <c r="Y26" s="146"/>
      <c r="Z26" s="146"/>
      <c r="AA26" s="146"/>
      <c r="AB26" s="146"/>
      <c r="AC26" s="145"/>
      <c r="AD26" s="145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84"/>
    </row>
    <row r="27" spans="1:44" s="17" customFormat="1" ht="25.5">
      <c r="A27" s="47">
        <f t="shared" si="0"/>
        <v>21</v>
      </c>
      <c r="B27" s="14" t="s">
        <v>34</v>
      </c>
      <c r="C27" s="15" t="s">
        <v>35</v>
      </c>
      <c r="D27" s="83" t="s">
        <v>90</v>
      </c>
      <c r="E27" s="83" t="s">
        <v>95</v>
      </c>
      <c r="F27" s="46">
        <v>7</v>
      </c>
      <c r="G27" s="148"/>
      <c r="H27" s="148"/>
      <c r="I27" s="85">
        <v>350000</v>
      </c>
      <c r="J27" s="149">
        <v>350000</v>
      </c>
      <c r="K27" s="149"/>
      <c r="L27" s="143"/>
      <c r="M27" s="143"/>
      <c r="N27" s="143"/>
      <c r="O27" s="143"/>
      <c r="P27" s="144"/>
      <c r="Q27" s="143"/>
      <c r="R27" s="150"/>
      <c r="S27" s="145"/>
      <c r="T27" s="143"/>
      <c r="U27" s="143"/>
      <c r="V27" s="145"/>
      <c r="W27" s="145"/>
      <c r="X27" s="145"/>
      <c r="Y27" s="146"/>
      <c r="Z27" s="146"/>
      <c r="AA27" s="146"/>
      <c r="AB27" s="146"/>
      <c r="AC27" s="145"/>
      <c r="AD27" s="145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84"/>
    </row>
    <row r="28" spans="1:44" s="17" customFormat="1" ht="25.5">
      <c r="A28" s="47">
        <f t="shared" si="0"/>
        <v>22</v>
      </c>
      <c r="B28" s="14" t="s">
        <v>34</v>
      </c>
      <c r="C28" s="15" t="s">
        <v>35</v>
      </c>
      <c r="D28" s="83" t="s">
        <v>90</v>
      </c>
      <c r="E28" s="83" t="s">
        <v>95</v>
      </c>
      <c r="F28" s="46">
        <v>9</v>
      </c>
      <c r="G28" s="148"/>
      <c r="H28" s="148"/>
      <c r="I28" s="85">
        <v>300000</v>
      </c>
      <c r="J28" s="149"/>
      <c r="K28" s="149"/>
      <c r="L28" s="143"/>
      <c r="M28" s="143"/>
      <c r="N28" s="143"/>
      <c r="O28" s="143"/>
      <c r="P28" s="144"/>
      <c r="Q28" s="143"/>
      <c r="R28" s="150"/>
      <c r="S28" s="145"/>
      <c r="T28" s="143"/>
      <c r="U28" s="143"/>
      <c r="V28" s="145"/>
      <c r="W28" s="145"/>
      <c r="X28" s="150">
        <v>300000</v>
      </c>
      <c r="Y28" s="146"/>
      <c r="Z28" s="146"/>
      <c r="AA28" s="146"/>
      <c r="AB28" s="146"/>
      <c r="AC28" s="145"/>
      <c r="AD28" s="145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84"/>
    </row>
    <row r="29" spans="1:44" s="17" customFormat="1" ht="25.5">
      <c r="A29" s="47">
        <f t="shared" si="0"/>
        <v>23</v>
      </c>
      <c r="B29" s="14" t="s">
        <v>34</v>
      </c>
      <c r="C29" s="15" t="s">
        <v>35</v>
      </c>
      <c r="D29" s="83" t="s">
        <v>90</v>
      </c>
      <c r="E29" s="83" t="s">
        <v>95</v>
      </c>
      <c r="F29" s="46">
        <v>11</v>
      </c>
      <c r="G29" s="148"/>
      <c r="H29" s="148"/>
      <c r="I29" s="85">
        <v>460000</v>
      </c>
      <c r="J29" s="149">
        <v>350000</v>
      </c>
      <c r="K29" s="149"/>
      <c r="L29" s="143"/>
      <c r="M29" s="143"/>
      <c r="N29" s="143"/>
      <c r="O29" s="143"/>
      <c r="P29" s="144"/>
      <c r="Q29" s="143"/>
      <c r="R29" s="150"/>
      <c r="S29" s="145"/>
      <c r="T29" s="143"/>
      <c r="U29" s="143"/>
      <c r="V29" s="145"/>
      <c r="W29" s="145"/>
      <c r="X29" s="150">
        <v>110000</v>
      </c>
      <c r="Y29" s="146"/>
      <c r="Z29" s="146"/>
      <c r="AA29" s="146"/>
      <c r="AB29" s="146"/>
      <c r="AC29" s="145"/>
      <c r="AD29" s="145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84"/>
    </row>
    <row r="30" spans="1:44" s="17" customFormat="1" ht="25.5">
      <c r="A30" s="47">
        <f t="shared" si="0"/>
        <v>24</v>
      </c>
      <c r="B30" s="14" t="s">
        <v>34</v>
      </c>
      <c r="C30" s="15" t="s">
        <v>35</v>
      </c>
      <c r="D30" s="83" t="s">
        <v>90</v>
      </c>
      <c r="E30" s="83" t="s">
        <v>83</v>
      </c>
      <c r="F30" s="46">
        <v>11</v>
      </c>
      <c r="G30" s="148"/>
      <c r="H30" s="148"/>
      <c r="I30" s="85">
        <v>350000</v>
      </c>
      <c r="J30" s="99">
        <v>350000</v>
      </c>
      <c r="K30" s="151"/>
      <c r="L30" s="152"/>
      <c r="M30" s="152"/>
      <c r="N30" s="152"/>
      <c r="O30" s="152"/>
      <c r="P30" s="153"/>
      <c r="Q30" s="152"/>
      <c r="R30" s="150"/>
      <c r="S30" s="145"/>
      <c r="T30" s="152"/>
      <c r="U30" s="152"/>
      <c r="V30" s="145"/>
      <c r="W30" s="145"/>
      <c r="X30" s="150"/>
      <c r="Y30" s="146"/>
      <c r="Z30" s="146"/>
      <c r="AA30" s="146"/>
      <c r="AB30" s="146"/>
      <c r="AC30" s="145"/>
      <c r="AD30" s="145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84"/>
    </row>
    <row r="31" spans="1:44" s="17" customFormat="1" ht="25.5">
      <c r="A31" s="47">
        <f t="shared" si="0"/>
        <v>25</v>
      </c>
      <c r="B31" s="14" t="s">
        <v>34</v>
      </c>
      <c r="C31" s="15" t="s">
        <v>35</v>
      </c>
      <c r="D31" s="83" t="s">
        <v>90</v>
      </c>
      <c r="E31" s="83" t="s">
        <v>83</v>
      </c>
      <c r="F31" s="46">
        <v>17</v>
      </c>
      <c r="G31" s="148"/>
      <c r="H31" s="148"/>
      <c r="I31" s="85">
        <v>2200000</v>
      </c>
      <c r="J31" s="149">
        <v>900000</v>
      </c>
      <c r="K31" s="149">
        <v>1300000</v>
      </c>
      <c r="L31" s="143"/>
      <c r="M31" s="143"/>
      <c r="N31" s="143"/>
      <c r="O31" s="143"/>
      <c r="P31" s="144"/>
      <c r="Q31" s="143"/>
      <c r="R31" s="150"/>
      <c r="S31" s="145"/>
      <c r="T31" s="143"/>
      <c r="U31" s="143"/>
      <c r="V31" s="145"/>
      <c r="W31" s="145"/>
      <c r="X31" s="150"/>
      <c r="Y31" s="146"/>
      <c r="Z31" s="146"/>
      <c r="AA31" s="146"/>
      <c r="AB31" s="146"/>
      <c r="AC31" s="145"/>
      <c r="AD31" s="145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84"/>
    </row>
    <row r="32" spans="1:44" s="17" customFormat="1" ht="25.5">
      <c r="A32" s="47">
        <f t="shared" si="0"/>
        <v>26</v>
      </c>
      <c r="B32" s="14" t="s">
        <v>34</v>
      </c>
      <c r="C32" s="15" t="s">
        <v>35</v>
      </c>
      <c r="D32" s="83" t="s">
        <v>90</v>
      </c>
      <c r="E32" s="83" t="s">
        <v>83</v>
      </c>
      <c r="F32" s="46">
        <v>19</v>
      </c>
      <c r="G32" s="148"/>
      <c r="H32" s="148"/>
      <c r="I32" s="85">
        <v>2200000</v>
      </c>
      <c r="J32" s="149">
        <v>900000</v>
      </c>
      <c r="K32" s="149">
        <v>1300000</v>
      </c>
      <c r="L32" s="143"/>
      <c r="M32" s="143"/>
      <c r="N32" s="143"/>
      <c r="O32" s="143"/>
      <c r="P32" s="144"/>
      <c r="Q32" s="143"/>
      <c r="R32" s="150"/>
      <c r="S32" s="145"/>
      <c r="T32" s="143"/>
      <c r="U32" s="143"/>
      <c r="V32" s="145"/>
      <c r="W32" s="145"/>
      <c r="X32" s="150"/>
      <c r="Y32" s="146"/>
      <c r="Z32" s="146"/>
      <c r="AA32" s="146"/>
      <c r="AB32" s="146"/>
      <c r="AC32" s="145"/>
      <c r="AD32" s="145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84"/>
    </row>
    <row r="33" spans="1:44" s="17" customFormat="1" ht="15">
      <c r="A33" s="47">
        <f t="shared" si="0"/>
        <v>27</v>
      </c>
      <c r="B33" s="14" t="s">
        <v>34</v>
      </c>
      <c r="C33" s="15" t="s">
        <v>35</v>
      </c>
      <c r="D33" s="82" t="s">
        <v>36</v>
      </c>
      <c r="E33" s="83" t="s">
        <v>87</v>
      </c>
      <c r="F33" s="46">
        <v>96</v>
      </c>
      <c r="G33" s="148"/>
      <c r="H33" s="148"/>
      <c r="I33" s="85">
        <v>330000</v>
      </c>
      <c r="J33" s="149"/>
      <c r="K33" s="149"/>
      <c r="L33" s="143"/>
      <c r="M33" s="143"/>
      <c r="N33" s="143"/>
      <c r="O33" s="143"/>
      <c r="P33" s="144"/>
      <c r="Q33" s="143"/>
      <c r="R33" s="150"/>
      <c r="S33" s="145"/>
      <c r="T33" s="143"/>
      <c r="U33" s="143"/>
      <c r="V33" s="145"/>
      <c r="W33" s="145"/>
      <c r="X33" s="99">
        <v>330000</v>
      </c>
      <c r="Y33" s="146"/>
      <c r="Z33" s="146"/>
      <c r="AA33" s="146"/>
      <c r="AB33" s="146"/>
      <c r="AC33" s="145"/>
      <c r="AD33" s="145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84"/>
    </row>
    <row r="34" spans="1:44" s="17" customFormat="1" ht="15">
      <c r="A34" s="47">
        <f t="shared" si="0"/>
        <v>28</v>
      </c>
      <c r="B34" s="14" t="s">
        <v>34</v>
      </c>
      <c r="C34" s="15" t="s">
        <v>35</v>
      </c>
      <c r="D34" s="82" t="s">
        <v>36</v>
      </c>
      <c r="E34" s="83" t="s">
        <v>87</v>
      </c>
      <c r="F34" s="46">
        <v>110</v>
      </c>
      <c r="G34" s="148"/>
      <c r="H34" s="148"/>
      <c r="I34" s="85">
        <v>1900000</v>
      </c>
      <c r="J34" s="149">
        <v>600000</v>
      </c>
      <c r="K34" s="149">
        <v>1000000</v>
      </c>
      <c r="L34" s="143"/>
      <c r="M34" s="143"/>
      <c r="N34" s="143"/>
      <c r="O34" s="143"/>
      <c r="P34" s="144"/>
      <c r="Q34" s="143"/>
      <c r="R34" s="150"/>
      <c r="S34" s="145"/>
      <c r="T34" s="143"/>
      <c r="U34" s="143"/>
      <c r="V34" s="145"/>
      <c r="W34" s="145"/>
      <c r="X34" s="150">
        <v>300000</v>
      </c>
      <c r="Y34" s="146"/>
      <c r="Z34" s="146"/>
      <c r="AA34" s="146"/>
      <c r="AB34" s="146"/>
      <c r="AC34" s="145"/>
      <c r="AD34" s="145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84"/>
    </row>
    <row r="35" spans="1:44" s="17" customFormat="1" ht="25.5">
      <c r="A35" s="47">
        <f t="shared" si="0"/>
        <v>29</v>
      </c>
      <c r="B35" s="14" t="s">
        <v>34</v>
      </c>
      <c r="C35" s="15" t="s">
        <v>35</v>
      </c>
      <c r="D35" s="83" t="s">
        <v>90</v>
      </c>
      <c r="E35" s="83" t="s">
        <v>97</v>
      </c>
      <c r="F35" s="46">
        <v>6</v>
      </c>
      <c r="G35" s="148"/>
      <c r="H35" s="148"/>
      <c r="I35" s="85">
        <v>260000</v>
      </c>
      <c r="J35" s="149"/>
      <c r="K35" s="149"/>
      <c r="L35" s="143"/>
      <c r="M35" s="143"/>
      <c r="N35" s="143"/>
      <c r="O35" s="143"/>
      <c r="P35" s="144"/>
      <c r="Q35" s="143"/>
      <c r="R35" s="150"/>
      <c r="S35" s="145"/>
      <c r="T35" s="143"/>
      <c r="U35" s="143"/>
      <c r="V35" s="145"/>
      <c r="W35" s="145"/>
      <c r="X35" s="150">
        <v>260000</v>
      </c>
      <c r="Y35" s="146"/>
      <c r="Z35" s="146"/>
      <c r="AA35" s="146"/>
      <c r="AB35" s="146"/>
      <c r="AC35" s="145"/>
      <c r="AD35" s="145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84"/>
    </row>
    <row r="36" spans="1:44" s="17" customFormat="1" ht="25.5">
      <c r="A36" s="47">
        <f t="shared" si="0"/>
        <v>30</v>
      </c>
      <c r="B36" s="14" t="s">
        <v>34</v>
      </c>
      <c r="C36" s="15" t="s">
        <v>35</v>
      </c>
      <c r="D36" s="83" t="s">
        <v>90</v>
      </c>
      <c r="E36" s="83" t="s">
        <v>97</v>
      </c>
      <c r="F36" s="46">
        <v>7</v>
      </c>
      <c r="G36" s="148"/>
      <c r="H36" s="148"/>
      <c r="I36" s="85">
        <v>760000</v>
      </c>
      <c r="J36" s="149">
        <v>250000</v>
      </c>
      <c r="K36" s="149">
        <v>350000</v>
      </c>
      <c r="L36" s="143"/>
      <c r="M36" s="143"/>
      <c r="N36" s="143"/>
      <c r="O36" s="143"/>
      <c r="P36" s="144"/>
      <c r="Q36" s="143"/>
      <c r="R36" s="150"/>
      <c r="S36" s="145"/>
      <c r="T36" s="143"/>
      <c r="U36" s="143"/>
      <c r="V36" s="145"/>
      <c r="W36" s="145"/>
      <c r="X36" s="150">
        <v>160000</v>
      </c>
      <c r="Y36" s="146"/>
      <c r="Z36" s="146"/>
      <c r="AA36" s="146"/>
      <c r="AB36" s="146"/>
      <c r="AC36" s="145"/>
      <c r="AD36" s="145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84"/>
    </row>
    <row r="37" spans="1:44" s="17" customFormat="1" ht="25.5">
      <c r="A37" s="47">
        <f t="shared" si="0"/>
        <v>31</v>
      </c>
      <c r="B37" s="14" t="s">
        <v>34</v>
      </c>
      <c r="C37" s="15" t="s">
        <v>35</v>
      </c>
      <c r="D37" s="83" t="s">
        <v>90</v>
      </c>
      <c r="E37" s="83" t="s">
        <v>97</v>
      </c>
      <c r="F37" s="46">
        <v>10</v>
      </c>
      <c r="G37" s="148"/>
      <c r="H37" s="148"/>
      <c r="I37" s="85">
        <v>180000</v>
      </c>
      <c r="J37" s="149"/>
      <c r="K37" s="149"/>
      <c r="L37" s="143"/>
      <c r="M37" s="143"/>
      <c r="N37" s="143"/>
      <c r="O37" s="143"/>
      <c r="P37" s="144"/>
      <c r="Q37" s="143"/>
      <c r="R37" s="150"/>
      <c r="S37" s="145"/>
      <c r="T37" s="143"/>
      <c r="U37" s="143"/>
      <c r="V37" s="145"/>
      <c r="W37" s="145"/>
      <c r="X37" s="150">
        <v>180000</v>
      </c>
      <c r="Y37" s="146"/>
      <c r="Z37" s="146"/>
      <c r="AA37" s="146"/>
      <c r="AB37" s="146"/>
      <c r="AC37" s="145"/>
      <c r="AD37" s="145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84"/>
    </row>
    <row r="38" spans="1:44" s="17" customFormat="1" ht="25.5">
      <c r="A38" s="47">
        <f t="shared" si="0"/>
        <v>32</v>
      </c>
      <c r="B38" s="14" t="s">
        <v>34</v>
      </c>
      <c r="C38" s="15" t="s">
        <v>35</v>
      </c>
      <c r="D38" s="83" t="s">
        <v>90</v>
      </c>
      <c r="E38" s="83" t="s">
        <v>97</v>
      </c>
      <c r="F38" s="46">
        <v>12</v>
      </c>
      <c r="G38" s="148"/>
      <c r="H38" s="148"/>
      <c r="I38" s="85">
        <v>900000</v>
      </c>
      <c r="J38" s="149">
        <v>400000</v>
      </c>
      <c r="K38" s="149">
        <v>500000</v>
      </c>
      <c r="L38" s="143"/>
      <c r="M38" s="143"/>
      <c r="N38" s="143"/>
      <c r="O38" s="143"/>
      <c r="P38" s="144"/>
      <c r="Q38" s="143"/>
      <c r="R38" s="150"/>
      <c r="S38" s="145"/>
      <c r="T38" s="143"/>
      <c r="U38" s="143"/>
      <c r="V38" s="145"/>
      <c r="W38" s="145"/>
      <c r="X38" s="150"/>
      <c r="Y38" s="146"/>
      <c r="Z38" s="146"/>
      <c r="AA38" s="146"/>
      <c r="AB38" s="146"/>
      <c r="AC38" s="145"/>
      <c r="AD38" s="145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84"/>
    </row>
    <row r="39" spans="1:44" s="17" customFormat="1" ht="24">
      <c r="A39" s="47">
        <f t="shared" si="0"/>
        <v>33</v>
      </c>
      <c r="B39" s="14" t="s">
        <v>34</v>
      </c>
      <c r="C39" s="15" t="s">
        <v>35</v>
      </c>
      <c r="D39" s="100" t="s">
        <v>98</v>
      </c>
      <c r="E39" s="96" t="s">
        <v>99</v>
      </c>
      <c r="F39" s="46">
        <v>24</v>
      </c>
      <c r="G39" s="148"/>
      <c r="H39" s="148"/>
      <c r="I39" s="85">
        <v>100000</v>
      </c>
      <c r="J39" s="149"/>
      <c r="K39" s="149"/>
      <c r="L39" s="143"/>
      <c r="M39" s="143"/>
      <c r="N39" s="143"/>
      <c r="O39" s="143"/>
      <c r="P39" s="144"/>
      <c r="Q39" s="143"/>
      <c r="R39" s="150"/>
      <c r="S39" s="145"/>
      <c r="T39" s="143"/>
      <c r="U39" s="143"/>
      <c r="V39" s="145"/>
      <c r="W39" s="145"/>
      <c r="X39" s="99">
        <v>100000</v>
      </c>
      <c r="Y39" s="146"/>
      <c r="Z39" s="146"/>
      <c r="AA39" s="146"/>
      <c r="AB39" s="146"/>
      <c r="AC39" s="145"/>
      <c r="AD39" s="145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84"/>
    </row>
    <row r="40" spans="1:44" s="17" customFormat="1" ht="24">
      <c r="A40" s="47">
        <f t="shared" si="0"/>
        <v>34</v>
      </c>
      <c r="B40" s="14" t="s">
        <v>34</v>
      </c>
      <c r="C40" s="15" t="s">
        <v>35</v>
      </c>
      <c r="D40" s="100" t="s">
        <v>98</v>
      </c>
      <c r="E40" s="96" t="s">
        <v>99</v>
      </c>
      <c r="F40" s="46">
        <v>26</v>
      </c>
      <c r="G40" s="148"/>
      <c r="H40" s="148"/>
      <c r="I40" s="85">
        <v>100000</v>
      </c>
      <c r="J40" s="149"/>
      <c r="K40" s="149"/>
      <c r="L40" s="143"/>
      <c r="M40" s="143"/>
      <c r="N40" s="143"/>
      <c r="O40" s="143"/>
      <c r="P40" s="144"/>
      <c r="Q40" s="143"/>
      <c r="R40" s="150"/>
      <c r="S40" s="145"/>
      <c r="T40" s="143"/>
      <c r="U40" s="143"/>
      <c r="V40" s="145"/>
      <c r="W40" s="145"/>
      <c r="X40" s="99">
        <v>100000</v>
      </c>
      <c r="Y40" s="146"/>
      <c r="Z40" s="146"/>
      <c r="AA40" s="146"/>
      <c r="AB40" s="146"/>
      <c r="AC40" s="145"/>
      <c r="AD40" s="145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84"/>
    </row>
    <row r="41" spans="1:44" s="17" customFormat="1" ht="24">
      <c r="A41" s="47">
        <f t="shared" si="0"/>
        <v>35</v>
      </c>
      <c r="B41" s="14" t="s">
        <v>34</v>
      </c>
      <c r="C41" s="15" t="s">
        <v>35</v>
      </c>
      <c r="D41" s="100" t="s">
        <v>98</v>
      </c>
      <c r="E41" s="96" t="s">
        <v>99</v>
      </c>
      <c r="F41" s="123" t="s">
        <v>126</v>
      </c>
      <c r="G41" s="148"/>
      <c r="H41" s="148"/>
      <c r="I41" s="85">
        <v>100000</v>
      </c>
      <c r="J41" s="149"/>
      <c r="K41" s="149"/>
      <c r="L41" s="143"/>
      <c r="M41" s="143"/>
      <c r="N41" s="143"/>
      <c r="O41" s="143"/>
      <c r="P41" s="144"/>
      <c r="Q41" s="143"/>
      <c r="R41" s="150"/>
      <c r="S41" s="145"/>
      <c r="T41" s="143"/>
      <c r="U41" s="143"/>
      <c r="V41" s="145"/>
      <c r="W41" s="145"/>
      <c r="X41" s="99">
        <v>100000</v>
      </c>
      <c r="Y41" s="146"/>
      <c r="Z41" s="146"/>
      <c r="AA41" s="146"/>
      <c r="AB41" s="146"/>
      <c r="AC41" s="145"/>
      <c r="AD41" s="145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84"/>
    </row>
    <row r="42" spans="1:44" s="17" customFormat="1" ht="24">
      <c r="A42" s="47">
        <f t="shared" si="0"/>
        <v>36</v>
      </c>
      <c r="B42" s="14" t="s">
        <v>34</v>
      </c>
      <c r="C42" s="15" t="s">
        <v>35</v>
      </c>
      <c r="D42" s="100" t="s">
        <v>98</v>
      </c>
      <c r="E42" s="96" t="s">
        <v>99</v>
      </c>
      <c r="F42" s="123" t="s">
        <v>127</v>
      </c>
      <c r="G42" s="148"/>
      <c r="H42" s="148"/>
      <c r="I42" s="85">
        <v>100000</v>
      </c>
      <c r="J42" s="149"/>
      <c r="K42" s="149"/>
      <c r="L42" s="143"/>
      <c r="M42" s="143"/>
      <c r="N42" s="143"/>
      <c r="O42" s="143"/>
      <c r="P42" s="144"/>
      <c r="Q42" s="143"/>
      <c r="R42" s="150"/>
      <c r="S42" s="145"/>
      <c r="T42" s="143"/>
      <c r="U42" s="143"/>
      <c r="V42" s="145"/>
      <c r="W42" s="145"/>
      <c r="X42" s="99">
        <v>100000</v>
      </c>
      <c r="Y42" s="146"/>
      <c r="Z42" s="146"/>
      <c r="AA42" s="146"/>
      <c r="AB42" s="146"/>
      <c r="AC42" s="145"/>
      <c r="AD42" s="145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84"/>
    </row>
    <row r="43" spans="1:44" s="17" customFormat="1" ht="24">
      <c r="A43" s="47">
        <f t="shared" si="0"/>
        <v>37</v>
      </c>
      <c r="B43" s="14" t="s">
        <v>34</v>
      </c>
      <c r="C43" s="15" t="s">
        <v>35</v>
      </c>
      <c r="D43" s="100" t="s">
        <v>98</v>
      </c>
      <c r="E43" s="96" t="s">
        <v>99</v>
      </c>
      <c r="F43" s="46">
        <v>31</v>
      </c>
      <c r="G43" s="148"/>
      <c r="H43" s="148"/>
      <c r="I43" s="85">
        <v>100000</v>
      </c>
      <c r="J43" s="149"/>
      <c r="K43" s="149"/>
      <c r="L43" s="143"/>
      <c r="M43" s="143"/>
      <c r="N43" s="143"/>
      <c r="O43" s="143"/>
      <c r="P43" s="144"/>
      <c r="Q43" s="143"/>
      <c r="R43" s="150"/>
      <c r="S43" s="145"/>
      <c r="T43" s="143"/>
      <c r="U43" s="143"/>
      <c r="V43" s="145"/>
      <c r="W43" s="145"/>
      <c r="X43" s="99">
        <v>100000</v>
      </c>
      <c r="Y43" s="146"/>
      <c r="Z43" s="146"/>
      <c r="AA43" s="146"/>
      <c r="AB43" s="146"/>
      <c r="AC43" s="145"/>
      <c r="AD43" s="145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84"/>
    </row>
    <row r="44" spans="1:44" s="17" customFormat="1" ht="24">
      <c r="A44" s="47">
        <f t="shared" si="0"/>
        <v>38</v>
      </c>
      <c r="B44" s="14" t="s">
        <v>34</v>
      </c>
      <c r="C44" s="15" t="s">
        <v>35</v>
      </c>
      <c r="D44" s="100" t="s">
        <v>98</v>
      </c>
      <c r="E44" s="96" t="s">
        <v>99</v>
      </c>
      <c r="F44" s="46">
        <v>32</v>
      </c>
      <c r="G44" s="148"/>
      <c r="H44" s="148"/>
      <c r="I44" s="85">
        <v>100000</v>
      </c>
      <c r="J44" s="149"/>
      <c r="K44" s="149"/>
      <c r="L44" s="143"/>
      <c r="M44" s="143"/>
      <c r="N44" s="143"/>
      <c r="O44" s="143"/>
      <c r="P44" s="144"/>
      <c r="Q44" s="143"/>
      <c r="R44" s="150"/>
      <c r="S44" s="145"/>
      <c r="T44" s="143"/>
      <c r="U44" s="143"/>
      <c r="V44" s="145"/>
      <c r="W44" s="145"/>
      <c r="X44" s="99">
        <v>100000</v>
      </c>
      <c r="Y44" s="146"/>
      <c r="Z44" s="146"/>
      <c r="AA44" s="146"/>
      <c r="AB44" s="146"/>
      <c r="AC44" s="145"/>
      <c r="AD44" s="145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84"/>
    </row>
    <row r="45" spans="1:44" s="17" customFormat="1" ht="25.5">
      <c r="A45" s="47">
        <f t="shared" si="0"/>
        <v>39</v>
      </c>
      <c r="B45" s="14" t="s">
        <v>34</v>
      </c>
      <c r="C45" s="15" t="s">
        <v>35</v>
      </c>
      <c r="D45" s="83" t="s">
        <v>90</v>
      </c>
      <c r="E45" s="83" t="s">
        <v>88</v>
      </c>
      <c r="F45" s="46">
        <v>5</v>
      </c>
      <c r="G45" s="148"/>
      <c r="H45" s="148"/>
      <c r="I45" s="85">
        <v>180000</v>
      </c>
      <c r="J45" s="149"/>
      <c r="K45" s="149"/>
      <c r="L45" s="143"/>
      <c r="M45" s="143"/>
      <c r="N45" s="143"/>
      <c r="O45" s="143"/>
      <c r="P45" s="144"/>
      <c r="Q45" s="143"/>
      <c r="R45" s="150"/>
      <c r="S45" s="145"/>
      <c r="T45" s="143"/>
      <c r="U45" s="143"/>
      <c r="V45" s="145"/>
      <c r="W45" s="145"/>
      <c r="X45" s="150">
        <v>180000</v>
      </c>
      <c r="Y45" s="146"/>
      <c r="Z45" s="146"/>
      <c r="AA45" s="146"/>
      <c r="AB45" s="146"/>
      <c r="AC45" s="145"/>
      <c r="AD45" s="145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84"/>
    </row>
    <row r="46" spans="1:44" s="17" customFormat="1" ht="25.5">
      <c r="A46" s="47">
        <f t="shared" si="0"/>
        <v>40</v>
      </c>
      <c r="B46" s="14" t="s">
        <v>34</v>
      </c>
      <c r="C46" s="15" t="s">
        <v>35</v>
      </c>
      <c r="D46" s="83" t="s">
        <v>90</v>
      </c>
      <c r="E46" s="83" t="s">
        <v>88</v>
      </c>
      <c r="F46" s="46">
        <v>9</v>
      </c>
      <c r="G46" s="148"/>
      <c r="H46" s="148"/>
      <c r="I46" s="85">
        <v>300000</v>
      </c>
      <c r="J46" s="99">
        <v>300000</v>
      </c>
      <c r="K46" s="151"/>
      <c r="L46" s="152"/>
      <c r="M46" s="152"/>
      <c r="N46" s="152"/>
      <c r="O46" s="152"/>
      <c r="P46" s="153"/>
      <c r="Q46" s="152"/>
      <c r="R46" s="150"/>
      <c r="S46" s="145"/>
      <c r="T46" s="152"/>
      <c r="U46" s="152"/>
      <c r="V46" s="145"/>
      <c r="W46" s="145"/>
      <c r="X46" s="150"/>
      <c r="Y46" s="146"/>
      <c r="Z46" s="146"/>
      <c r="AA46" s="146"/>
      <c r="AB46" s="146"/>
      <c r="AC46" s="145"/>
      <c r="AD46" s="145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84"/>
    </row>
    <row r="47" spans="1:44" s="17" customFormat="1" ht="25.5">
      <c r="A47" s="47">
        <f t="shared" si="0"/>
        <v>41</v>
      </c>
      <c r="B47" s="14" t="s">
        <v>34</v>
      </c>
      <c r="C47" s="15" t="s">
        <v>35</v>
      </c>
      <c r="D47" s="83" t="s">
        <v>90</v>
      </c>
      <c r="E47" s="83" t="s">
        <v>88</v>
      </c>
      <c r="F47" s="46">
        <v>23</v>
      </c>
      <c r="G47" s="148"/>
      <c r="H47" s="148"/>
      <c r="I47" s="85">
        <v>250000</v>
      </c>
      <c r="J47" s="99">
        <v>250000</v>
      </c>
      <c r="K47" s="149"/>
      <c r="L47" s="143"/>
      <c r="M47" s="143"/>
      <c r="N47" s="143"/>
      <c r="O47" s="143"/>
      <c r="P47" s="144"/>
      <c r="Q47" s="143"/>
      <c r="R47" s="150"/>
      <c r="S47" s="145"/>
      <c r="T47" s="143"/>
      <c r="U47" s="143"/>
      <c r="V47" s="145"/>
      <c r="W47" s="145"/>
      <c r="X47" s="150"/>
      <c r="Y47" s="146"/>
      <c r="Z47" s="146"/>
      <c r="AA47" s="146"/>
      <c r="AB47" s="146"/>
      <c r="AC47" s="145"/>
      <c r="AD47" s="145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84"/>
    </row>
    <row r="48" spans="1:44" s="17" customFormat="1" ht="25.5">
      <c r="A48" s="47">
        <f t="shared" si="0"/>
        <v>42</v>
      </c>
      <c r="B48" s="14" t="s">
        <v>34</v>
      </c>
      <c r="C48" s="15" t="s">
        <v>35</v>
      </c>
      <c r="D48" s="83" t="s">
        <v>90</v>
      </c>
      <c r="E48" s="83" t="s">
        <v>88</v>
      </c>
      <c r="F48" s="46">
        <v>33</v>
      </c>
      <c r="G48" s="148"/>
      <c r="H48" s="148"/>
      <c r="I48" s="85">
        <v>250000</v>
      </c>
      <c r="J48" s="99">
        <v>250000</v>
      </c>
      <c r="K48" s="149"/>
      <c r="L48" s="143"/>
      <c r="M48" s="143"/>
      <c r="N48" s="143"/>
      <c r="O48" s="143"/>
      <c r="P48" s="144"/>
      <c r="Q48" s="143"/>
      <c r="R48" s="150"/>
      <c r="S48" s="145"/>
      <c r="T48" s="143"/>
      <c r="U48" s="143"/>
      <c r="V48" s="145"/>
      <c r="W48" s="145"/>
      <c r="X48" s="150"/>
      <c r="Y48" s="146"/>
      <c r="Z48" s="146"/>
      <c r="AA48" s="146"/>
      <c r="AB48" s="146"/>
      <c r="AC48" s="145"/>
      <c r="AD48" s="145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84"/>
    </row>
    <row r="49" spans="1:44" s="17" customFormat="1" ht="25.5">
      <c r="A49" s="47">
        <f t="shared" si="0"/>
        <v>43</v>
      </c>
      <c r="B49" s="14" t="s">
        <v>34</v>
      </c>
      <c r="C49" s="15" t="s">
        <v>35</v>
      </c>
      <c r="D49" s="83" t="s">
        <v>90</v>
      </c>
      <c r="E49" s="96" t="s">
        <v>100</v>
      </c>
      <c r="F49" s="46">
        <v>6</v>
      </c>
      <c r="G49" s="148"/>
      <c r="H49" s="148"/>
      <c r="I49" s="85">
        <v>350000</v>
      </c>
      <c r="J49" s="99">
        <v>350000</v>
      </c>
      <c r="K49" s="149"/>
      <c r="L49" s="143"/>
      <c r="M49" s="143"/>
      <c r="N49" s="143"/>
      <c r="O49" s="143"/>
      <c r="P49" s="144"/>
      <c r="Q49" s="143"/>
      <c r="R49" s="68"/>
      <c r="S49" s="50"/>
      <c r="T49" s="143"/>
      <c r="U49" s="143"/>
      <c r="V49" s="50"/>
      <c r="W49" s="50"/>
      <c r="X49" s="68"/>
      <c r="Y49" s="146"/>
      <c r="Z49" s="146"/>
      <c r="AA49" s="146"/>
      <c r="AB49" s="146"/>
      <c r="AC49" s="50"/>
      <c r="AD49" s="50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84"/>
    </row>
    <row r="50" spans="1:44" s="17" customFormat="1" ht="25.5">
      <c r="A50" s="47">
        <f t="shared" si="0"/>
        <v>44</v>
      </c>
      <c r="B50" s="14" t="s">
        <v>34</v>
      </c>
      <c r="C50" s="15" t="s">
        <v>35</v>
      </c>
      <c r="D50" s="83" t="s">
        <v>90</v>
      </c>
      <c r="E50" s="83" t="s">
        <v>101</v>
      </c>
      <c r="F50" s="46">
        <v>1</v>
      </c>
      <c r="G50" s="148"/>
      <c r="H50" s="148"/>
      <c r="I50" s="85">
        <v>100000</v>
      </c>
      <c r="J50" s="149"/>
      <c r="K50" s="149"/>
      <c r="L50" s="143"/>
      <c r="M50" s="143"/>
      <c r="N50" s="143"/>
      <c r="O50" s="143"/>
      <c r="P50" s="144"/>
      <c r="Q50" s="143"/>
      <c r="R50" s="68"/>
      <c r="S50" s="50"/>
      <c r="T50" s="143"/>
      <c r="U50" s="143"/>
      <c r="V50" s="50"/>
      <c r="W50" s="50"/>
      <c r="X50" s="99">
        <v>100000</v>
      </c>
      <c r="Y50" s="146"/>
      <c r="Z50" s="146"/>
      <c r="AA50" s="146"/>
      <c r="AB50" s="146"/>
      <c r="AC50" s="50"/>
      <c r="AD50" s="50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84"/>
    </row>
    <row r="51" spans="1:44" s="17" customFormat="1" ht="25.5">
      <c r="A51" s="47">
        <f t="shared" si="0"/>
        <v>45</v>
      </c>
      <c r="B51" s="14" t="s">
        <v>34</v>
      </c>
      <c r="C51" s="15" t="s">
        <v>35</v>
      </c>
      <c r="D51" s="83" t="s">
        <v>90</v>
      </c>
      <c r="E51" s="83" t="s">
        <v>101</v>
      </c>
      <c r="F51" s="46">
        <v>3</v>
      </c>
      <c r="G51" s="148"/>
      <c r="H51" s="148"/>
      <c r="I51" s="85">
        <v>100000</v>
      </c>
      <c r="J51" s="149"/>
      <c r="K51" s="149"/>
      <c r="L51" s="143"/>
      <c r="M51" s="143"/>
      <c r="N51" s="143"/>
      <c r="O51" s="143"/>
      <c r="P51" s="144"/>
      <c r="Q51" s="143"/>
      <c r="R51" s="68"/>
      <c r="S51" s="50"/>
      <c r="T51" s="143"/>
      <c r="U51" s="143"/>
      <c r="V51" s="50"/>
      <c r="W51" s="50"/>
      <c r="X51" s="99">
        <v>100000</v>
      </c>
      <c r="Y51" s="146"/>
      <c r="Z51" s="146"/>
      <c r="AA51" s="146"/>
      <c r="AB51" s="146"/>
      <c r="AC51" s="50"/>
      <c r="AD51" s="50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84"/>
    </row>
    <row r="52" spans="1:44" s="17" customFormat="1" ht="25.5">
      <c r="A52" s="47">
        <f t="shared" si="0"/>
        <v>46</v>
      </c>
      <c r="B52" s="14" t="s">
        <v>34</v>
      </c>
      <c r="C52" s="15" t="s">
        <v>35</v>
      </c>
      <c r="D52" s="83" t="s">
        <v>90</v>
      </c>
      <c r="E52" s="83" t="s">
        <v>101</v>
      </c>
      <c r="F52" s="46">
        <v>5</v>
      </c>
      <c r="G52" s="148"/>
      <c r="H52" s="148"/>
      <c r="I52" s="85">
        <v>100000</v>
      </c>
      <c r="J52" s="149"/>
      <c r="K52" s="149"/>
      <c r="L52" s="143"/>
      <c r="M52" s="143"/>
      <c r="N52" s="143"/>
      <c r="O52" s="143"/>
      <c r="P52" s="144"/>
      <c r="Q52" s="143"/>
      <c r="R52" s="68"/>
      <c r="S52" s="50"/>
      <c r="T52" s="143"/>
      <c r="U52" s="143"/>
      <c r="V52" s="50"/>
      <c r="W52" s="50"/>
      <c r="X52" s="99">
        <v>100000</v>
      </c>
      <c r="Y52" s="146"/>
      <c r="Z52" s="146"/>
      <c r="AA52" s="146"/>
      <c r="AB52" s="146"/>
      <c r="AC52" s="50"/>
      <c r="AD52" s="50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84"/>
    </row>
    <row r="53" spans="1:44" s="17" customFormat="1" ht="25.5">
      <c r="A53" s="47">
        <f t="shared" si="0"/>
        <v>47</v>
      </c>
      <c r="B53" s="14" t="s">
        <v>34</v>
      </c>
      <c r="C53" s="15" t="s">
        <v>35</v>
      </c>
      <c r="D53" s="83" t="s">
        <v>90</v>
      </c>
      <c r="E53" s="83" t="s">
        <v>101</v>
      </c>
      <c r="F53" s="46">
        <v>7</v>
      </c>
      <c r="G53" s="148"/>
      <c r="H53" s="148"/>
      <c r="I53" s="85">
        <v>100000</v>
      </c>
      <c r="J53" s="149"/>
      <c r="K53" s="149"/>
      <c r="L53" s="143"/>
      <c r="M53" s="143"/>
      <c r="N53" s="143"/>
      <c r="O53" s="143"/>
      <c r="P53" s="144"/>
      <c r="Q53" s="143"/>
      <c r="R53" s="68"/>
      <c r="S53" s="50"/>
      <c r="T53" s="143"/>
      <c r="U53" s="143"/>
      <c r="V53" s="50"/>
      <c r="W53" s="50"/>
      <c r="X53" s="99">
        <v>100000</v>
      </c>
      <c r="Y53" s="146"/>
      <c r="Z53" s="146"/>
      <c r="AA53" s="146"/>
      <c r="AB53" s="146"/>
      <c r="AC53" s="50"/>
      <c r="AD53" s="50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84"/>
    </row>
    <row r="54" spans="1:44" s="17" customFormat="1" ht="25.5">
      <c r="A54" s="47">
        <f t="shared" si="0"/>
        <v>48</v>
      </c>
      <c r="B54" s="14" t="s">
        <v>34</v>
      </c>
      <c r="C54" s="15" t="s">
        <v>35</v>
      </c>
      <c r="D54" s="83" t="s">
        <v>90</v>
      </c>
      <c r="E54" s="83" t="s">
        <v>101</v>
      </c>
      <c r="F54" s="43">
        <v>9</v>
      </c>
      <c r="G54" s="148"/>
      <c r="H54" s="148"/>
      <c r="I54" s="85">
        <v>100000</v>
      </c>
      <c r="J54" s="149"/>
      <c r="K54" s="149"/>
      <c r="L54" s="143"/>
      <c r="M54" s="143"/>
      <c r="N54" s="143"/>
      <c r="O54" s="143"/>
      <c r="P54" s="144"/>
      <c r="Q54" s="143"/>
      <c r="R54" s="68"/>
      <c r="S54" s="50"/>
      <c r="T54" s="143"/>
      <c r="U54" s="143"/>
      <c r="V54" s="50"/>
      <c r="W54" s="50"/>
      <c r="X54" s="99">
        <v>100000</v>
      </c>
      <c r="Y54" s="146"/>
      <c r="Z54" s="146"/>
      <c r="AA54" s="146"/>
      <c r="AB54" s="146"/>
      <c r="AC54" s="50"/>
      <c r="AD54" s="50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84"/>
    </row>
    <row r="55" spans="1:44" s="17" customFormat="1" ht="25.5">
      <c r="A55" s="47">
        <f t="shared" si="0"/>
        <v>49</v>
      </c>
      <c r="B55" s="14" t="s">
        <v>34</v>
      </c>
      <c r="C55" s="15" t="s">
        <v>35</v>
      </c>
      <c r="D55" s="83" t="s">
        <v>90</v>
      </c>
      <c r="E55" s="83" t="s">
        <v>101</v>
      </c>
      <c r="F55" s="43">
        <v>11</v>
      </c>
      <c r="G55" s="148"/>
      <c r="H55" s="148"/>
      <c r="I55" s="85">
        <v>100000</v>
      </c>
      <c r="J55" s="149"/>
      <c r="K55" s="149"/>
      <c r="L55" s="143"/>
      <c r="M55" s="143"/>
      <c r="N55" s="143"/>
      <c r="O55" s="143"/>
      <c r="P55" s="144"/>
      <c r="Q55" s="143"/>
      <c r="R55" s="68"/>
      <c r="S55" s="50"/>
      <c r="T55" s="143"/>
      <c r="U55" s="143"/>
      <c r="V55" s="50"/>
      <c r="W55" s="50"/>
      <c r="X55" s="99">
        <v>100000</v>
      </c>
      <c r="Y55" s="146"/>
      <c r="Z55" s="146"/>
      <c r="AA55" s="146"/>
      <c r="AB55" s="146"/>
      <c r="AC55" s="50"/>
      <c r="AD55" s="50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84"/>
    </row>
    <row r="56" spans="1:44" s="17" customFormat="1" ht="15.75">
      <c r="A56" s="47">
        <f t="shared" si="0"/>
        <v>50</v>
      </c>
      <c r="B56" s="14" t="s">
        <v>34</v>
      </c>
      <c r="C56" s="15" t="s">
        <v>35</v>
      </c>
      <c r="D56" s="56" t="s">
        <v>37</v>
      </c>
      <c r="E56" s="57" t="s">
        <v>103</v>
      </c>
      <c r="F56" s="58">
        <v>21</v>
      </c>
      <c r="G56" s="59"/>
      <c r="H56" s="59"/>
      <c r="I56" s="63">
        <v>5218947</v>
      </c>
      <c r="J56" s="65"/>
      <c r="K56" s="4"/>
      <c r="L56" s="4"/>
      <c r="M56" s="4"/>
      <c r="N56" s="4"/>
      <c r="O56" s="4"/>
      <c r="P56" s="76">
        <v>3</v>
      </c>
      <c r="Q56" s="67">
        <v>5218947</v>
      </c>
      <c r="R56" s="4"/>
      <c r="S56" s="10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154"/>
    </row>
    <row r="57" spans="1:44" s="17" customFormat="1" ht="15.75">
      <c r="A57" s="47">
        <f t="shared" si="0"/>
        <v>51</v>
      </c>
      <c r="B57" s="14" t="s">
        <v>34</v>
      </c>
      <c r="C57" s="15" t="s">
        <v>35</v>
      </c>
      <c r="D57" s="56" t="s">
        <v>37</v>
      </c>
      <c r="E57" s="57" t="s">
        <v>103</v>
      </c>
      <c r="F57" s="58">
        <v>25</v>
      </c>
      <c r="G57" s="59"/>
      <c r="H57" s="59"/>
      <c r="I57" s="63">
        <v>5218947</v>
      </c>
      <c r="J57" s="65"/>
      <c r="K57" s="4"/>
      <c r="L57" s="4"/>
      <c r="M57" s="4"/>
      <c r="N57" s="4"/>
      <c r="O57" s="4"/>
      <c r="P57" s="76">
        <v>3</v>
      </c>
      <c r="Q57" s="67">
        <v>5218947</v>
      </c>
      <c r="R57" s="4"/>
      <c r="S57" s="10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154"/>
    </row>
    <row r="58" spans="1:44" s="17" customFormat="1" ht="15.75">
      <c r="A58" s="47">
        <f t="shared" si="0"/>
        <v>52</v>
      </c>
      <c r="B58" s="14" t="s">
        <v>34</v>
      </c>
      <c r="C58" s="15" t="s">
        <v>35</v>
      </c>
      <c r="D58" s="82" t="s">
        <v>36</v>
      </c>
      <c r="E58" s="57" t="s">
        <v>87</v>
      </c>
      <c r="F58" s="58">
        <v>166</v>
      </c>
      <c r="G58" s="59"/>
      <c r="H58" s="59"/>
      <c r="I58" s="63">
        <v>5218947</v>
      </c>
      <c r="J58" s="65"/>
      <c r="K58" s="4"/>
      <c r="L58" s="4"/>
      <c r="M58" s="4"/>
      <c r="N58" s="4"/>
      <c r="O58" s="4"/>
      <c r="P58" s="76">
        <v>3</v>
      </c>
      <c r="Q58" s="67">
        <v>5218947</v>
      </c>
      <c r="R58" s="4"/>
      <c r="S58" s="10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154"/>
    </row>
    <row r="59" spans="1:44" s="17" customFormat="1" ht="15.75">
      <c r="A59" s="47">
        <f t="shared" si="0"/>
        <v>53</v>
      </c>
      <c r="B59" s="14" t="s">
        <v>34</v>
      </c>
      <c r="C59" s="15" t="s">
        <v>35</v>
      </c>
      <c r="D59" s="56" t="s">
        <v>37</v>
      </c>
      <c r="E59" s="57" t="s">
        <v>38</v>
      </c>
      <c r="F59" s="58">
        <v>19</v>
      </c>
      <c r="G59" s="59"/>
      <c r="H59" s="59"/>
      <c r="I59" s="155">
        <v>1817253</v>
      </c>
      <c r="J59" s="65"/>
      <c r="K59" s="4"/>
      <c r="L59" s="4"/>
      <c r="M59" s="4"/>
      <c r="N59" s="4"/>
      <c r="O59" s="4"/>
      <c r="P59" s="77">
        <v>1</v>
      </c>
      <c r="Q59" s="156">
        <v>1817253</v>
      </c>
      <c r="R59" s="4"/>
      <c r="S59" s="10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133"/>
      <c r="AJ59" s="133"/>
      <c r="AK59" s="133"/>
      <c r="AL59" s="133"/>
      <c r="AM59" s="133"/>
      <c r="AN59" s="133"/>
      <c r="AO59" s="133"/>
      <c r="AP59" s="133"/>
      <c r="AQ59" s="133"/>
      <c r="AR59" s="54"/>
    </row>
    <row r="60" spans="1:44" s="17" customFormat="1" ht="15" customHeight="1">
      <c r="A60" s="47">
        <f t="shared" si="0"/>
        <v>54</v>
      </c>
      <c r="B60" s="14" t="s">
        <v>34</v>
      </c>
      <c r="C60" s="15" t="s">
        <v>35</v>
      </c>
      <c r="D60" s="96" t="s">
        <v>37</v>
      </c>
      <c r="E60" s="83" t="s">
        <v>38</v>
      </c>
      <c r="F60" s="46">
        <v>30</v>
      </c>
      <c r="G60" s="126"/>
      <c r="H60" s="126"/>
      <c r="I60" s="136">
        <v>5218947</v>
      </c>
      <c r="J60" s="128"/>
      <c r="K60" s="130"/>
      <c r="L60" s="130"/>
      <c r="M60" s="130"/>
      <c r="N60" s="130"/>
      <c r="O60" s="130"/>
      <c r="P60" s="129">
        <v>3</v>
      </c>
      <c r="Q60" s="158">
        <v>5218947</v>
      </c>
      <c r="R60" s="145"/>
      <c r="S60" s="140"/>
      <c r="T60" s="130"/>
      <c r="U60" s="130"/>
      <c r="V60" s="145"/>
      <c r="W60" s="145"/>
      <c r="X60" s="145"/>
      <c r="Y60" s="133"/>
      <c r="Z60" s="133"/>
      <c r="AA60" s="133"/>
      <c r="AB60" s="133"/>
      <c r="AC60" s="145"/>
      <c r="AD60" s="145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52"/>
    </row>
    <row r="61" spans="1:44" s="17" customFormat="1" ht="15" customHeight="1">
      <c r="A61" s="47">
        <f t="shared" si="0"/>
        <v>55</v>
      </c>
      <c r="B61" s="14" t="s">
        <v>34</v>
      </c>
      <c r="C61" s="15" t="s">
        <v>35</v>
      </c>
      <c r="D61" s="73" t="s">
        <v>37</v>
      </c>
      <c r="E61" s="47" t="s">
        <v>82</v>
      </c>
      <c r="F61" s="46">
        <v>13</v>
      </c>
      <c r="G61" s="126"/>
      <c r="H61" s="126"/>
      <c r="I61" s="136">
        <v>5218947</v>
      </c>
      <c r="J61" s="128"/>
      <c r="K61" s="130"/>
      <c r="L61" s="130"/>
      <c r="M61" s="130"/>
      <c r="N61" s="130"/>
      <c r="O61" s="130"/>
      <c r="P61" s="129">
        <v>3</v>
      </c>
      <c r="Q61" s="158">
        <v>5218947</v>
      </c>
      <c r="R61" s="145"/>
      <c r="S61" s="140"/>
      <c r="T61" s="130"/>
      <c r="U61" s="130"/>
      <c r="V61" s="145"/>
      <c r="W61" s="145"/>
      <c r="X61" s="145"/>
      <c r="Y61" s="133"/>
      <c r="Z61" s="133"/>
      <c r="AA61" s="133"/>
      <c r="AB61" s="133"/>
      <c r="AC61" s="145"/>
      <c r="AD61" s="145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52"/>
    </row>
    <row r="62" spans="1:44" s="17" customFormat="1" ht="15" customHeight="1">
      <c r="A62" s="47">
        <f t="shared" si="0"/>
        <v>56</v>
      </c>
      <c r="B62" s="14" t="s">
        <v>34</v>
      </c>
      <c r="C62" s="15" t="s">
        <v>35</v>
      </c>
      <c r="D62" s="82" t="s">
        <v>36</v>
      </c>
      <c r="E62" s="83" t="s">
        <v>81</v>
      </c>
      <c r="F62" s="46">
        <v>108</v>
      </c>
      <c r="G62" s="126"/>
      <c r="H62" s="126"/>
      <c r="I62" s="136">
        <v>4106485</v>
      </c>
      <c r="J62" s="128"/>
      <c r="K62" s="130"/>
      <c r="L62" s="130"/>
      <c r="M62" s="130"/>
      <c r="N62" s="130"/>
      <c r="O62" s="130"/>
      <c r="P62" s="129">
        <v>2</v>
      </c>
      <c r="Q62" s="158">
        <v>4106485</v>
      </c>
      <c r="R62" s="145"/>
      <c r="S62" s="140"/>
      <c r="T62" s="130"/>
      <c r="U62" s="130"/>
      <c r="V62" s="145"/>
      <c r="W62" s="145"/>
      <c r="X62" s="145"/>
      <c r="Y62" s="133"/>
      <c r="Z62" s="133"/>
      <c r="AA62" s="133"/>
      <c r="AB62" s="133"/>
      <c r="AC62" s="145"/>
      <c r="AD62" s="145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52"/>
    </row>
    <row r="63" spans="1:44" s="17" customFormat="1" ht="15" customHeight="1">
      <c r="A63" s="47">
        <f t="shared" si="0"/>
        <v>57</v>
      </c>
      <c r="B63" s="14" t="s">
        <v>34</v>
      </c>
      <c r="C63" s="15" t="s">
        <v>35</v>
      </c>
      <c r="D63" s="82" t="s">
        <v>36</v>
      </c>
      <c r="E63" s="83" t="s">
        <v>81</v>
      </c>
      <c r="F63" s="46">
        <v>94</v>
      </c>
      <c r="G63" s="126"/>
      <c r="H63" s="126"/>
      <c r="I63" s="136">
        <v>4106485</v>
      </c>
      <c r="J63" s="128"/>
      <c r="K63" s="130"/>
      <c r="L63" s="130"/>
      <c r="M63" s="130"/>
      <c r="N63" s="130"/>
      <c r="O63" s="130"/>
      <c r="P63" s="129">
        <v>2</v>
      </c>
      <c r="Q63" s="158">
        <v>4106485</v>
      </c>
      <c r="R63" s="145"/>
      <c r="S63" s="140"/>
      <c r="T63" s="130"/>
      <c r="U63" s="130"/>
      <c r="V63" s="145"/>
      <c r="W63" s="145"/>
      <c r="X63" s="145"/>
      <c r="Y63" s="133"/>
      <c r="Z63" s="133"/>
      <c r="AA63" s="133"/>
      <c r="AB63" s="133"/>
      <c r="AC63" s="145"/>
      <c r="AD63" s="145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51"/>
    </row>
    <row r="64" spans="1:44" s="17" customFormat="1" ht="15" customHeight="1">
      <c r="A64" s="47">
        <f t="shared" si="0"/>
        <v>58</v>
      </c>
      <c r="B64" s="14" t="s">
        <v>34</v>
      </c>
      <c r="C64" s="15" t="s">
        <v>35</v>
      </c>
      <c r="D64" s="82" t="s">
        <v>36</v>
      </c>
      <c r="E64" s="83" t="s">
        <v>81</v>
      </c>
      <c r="F64" s="46">
        <v>110</v>
      </c>
      <c r="G64" s="126"/>
      <c r="H64" s="126"/>
      <c r="I64" s="136">
        <v>5218947</v>
      </c>
      <c r="J64" s="128"/>
      <c r="K64" s="130"/>
      <c r="L64" s="130"/>
      <c r="M64" s="130"/>
      <c r="N64" s="130"/>
      <c r="O64" s="130"/>
      <c r="P64" s="129">
        <v>3</v>
      </c>
      <c r="Q64" s="158">
        <v>5218947</v>
      </c>
      <c r="R64" s="145"/>
      <c r="S64" s="140"/>
      <c r="T64" s="130"/>
      <c r="U64" s="130"/>
      <c r="V64" s="145"/>
      <c r="W64" s="145"/>
      <c r="X64" s="145"/>
      <c r="Y64" s="133"/>
      <c r="Z64" s="133"/>
      <c r="AA64" s="133"/>
      <c r="AB64" s="133"/>
      <c r="AC64" s="145"/>
      <c r="AD64" s="145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51"/>
    </row>
    <row r="65" spans="1:44" s="17" customFormat="1" ht="15" customHeight="1">
      <c r="A65" s="47">
        <f t="shared" si="0"/>
        <v>59</v>
      </c>
      <c r="B65" s="14" t="s">
        <v>34</v>
      </c>
      <c r="C65" s="15" t="s">
        <v>35</v>
      </c>
      <c r="D65" s="82" t="s">
        <v>36</v>
      </c>
      <c r="E65" s="83" t="s">
        <v>81</v>
      </c>
      <c r="F65" s="46">
        <v>116</v>
      </c>
      <c r="G65" s="126"/>
      <c r="H65" s="126"/>
      <c r="I65" s="136">
        <v>5218947</v>
      </c>
      <c r="J65" s="128"/>
      <c r="K65" s="130"/>
      <c r="L65" s="130"/>
      <c r="M65" s="130"/>
      <c r="N65" s="130"/>
      <c r="O65" s="130"/>
      <c r="P65" s="129">
        <v>3</v>
      </c>
      <c r="Q65" s="158">
        <v>5218947</v>
      </c>
      <c r="R65" s="145"/>
      <c r="S65" s="140"/>
      <c r="T65" s="130"/>
      <c r="U65" s="130"/>
      <c r="V65" s="145"/>
      <c r="W65" s="145"/>
      <c r="X65" s="159"/>
      <c r="Y65" s="133"/>
      <c r="Z65" s="133"/>
      <c r="AA65" s="133"/>
      <c r="AB65" s="133"/>
      <c r="AC65" s="159"/>
      <c r="AD65" s="159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51"/>
    </row>
    <row r="66" spans="1:44" s="17" customFormat="1" ht="15.75">
      <c r="A66" s="47">
        <f t="shared" si="0"/>
        <v>60</v>
      </c>
      <c r="B66" s="112" t="s">
        <v>34</v>
      </c>
      <c r="C66" s="112" t="s">
        <v>35</v>
      </c>
      <c r="D66" s="112" t="s">
        <v>37</v>
      </c>
      <c r="E66" s="160" t="s">
        <v>104</v>
      </c>
      <c r="F66" s="113" t="s">
        <v>105</v>
      </c>
      <c r="G66" s="112"/>
      <c r="H66" s="112"/>
      <c r="I66" s="63">
        <v>2902688</v>
      </c>
      <c r="J66" s="65"/>
      <c r="K66" s="4"/>
      <c r="L66" s="4"/>
      <c r="M66" s="4"/>
      <c r="N66" s="4"/>
      <c r="O66" s="4"/>
      <c r="P66" s="76"/>
      <c r="Q66" s="67"/>
      <c r="R66" s="4"/>
      <c r="S66" s="10"/>
      <c r="T66" s="4"/>
      <c r="U66" s="4"/>
      <c r="V66" s="4">
        <v>1069</v>
      </c>
      <c r="W66" s="53">
        <v>2902688</v>
      </c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51"/>
    </row>
    <row r="67" spans="1:44" s="17" customFormat="1" ht="15.75">
      <c r="A67" s="47">
        <f t="shared" si="0"/>
        <v>61</v>
      </c>
      <c r="B67" s="112" t="s">
        <v>34</v>
      </c>
      <c r="C67" s="112" t="s">
        <v>35</v>
      </c>
      <c r="D67" s="112" t="s">
        <v>106</v>
      </c>
      <c r="E67" s="125" t="s">
        <v>87</v>
      </c>
      <c r="F67" s="113" t="s">
        <v>107</v>
      </c>
      <c r="G67" s="112"/>
      <c r="H67" s="112"/>
      <c r="I67" s="63">
        <v>5798284</v>
      </c>
      <c r="J67" s="65"/>
      <c r="K67" s="4"/>
      <c r="L67" s="4"/>
      <c r="M67" s="4"/>
      <c r="N67" s="4"/>
      <c r="O67" s="4"/>
      <c r="P67" s="76"/>
      <c r="Q67" s="67"/>
      <c r="R67" s="4"/>
      <c r="S67" s="10"/>
      <c r="T67" s="4"/>
      <c r="U67" s="4"/>
      <c r="V67" s="4">
        <v>1970</v>
      </c>
      <c r="W67" s="53">
        <v>5798284</v>
      </c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51"/>
    </row>
    <row r="68" spans="1:44" s="17" customFormat="1" ht="15.75">
      <c r="A68" s="47">
        <f t="shared" si="0"/>
        <v>62</v>
      </c>
      <c r="B68" s="59" t="s">
        <v>34</v>
      </c>
      <c r="C68" s="59" t="s">
        <v>35</v>
      </c>
      <c r="D68" s="59" t="s">
        <v>37</v>
      </c>
      <c r="E68" s="125" t="s">
        <v>108</v>
      </c>
      <c r="F68" s="81">
        <v>4</v>
      </c>
      <c r="G68" s="59"/>
      <c r="H68" s="59"/>
      <c r="I68" s="63">
        <v>5805376</v>
      </c>
      <c r="J68" s="65"/>
      <c r="K68" s="4"/>
      <c r="L68" s="4"/>
      <c r="M68" s="4"/>
      <c r="N68" s="4"/>
      <c r="O68" s="4"/>
      <c r="P68" s="76"/>
      <c r="Q68" s="11"/>
      <c r="R68" s="4"/>
      <c r="S68" s="67"/>
      <c r="T68" s="4"/>
      <c r="U68" s="4"/>
      <c r="V68" s="4">
        <v>1457</v>
      </c>
      <c r="W68" s="53">
        <v>5805376</v>
      </c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51"/>
    </row>
    <row r="69" spans="1:44" s="17" customFormat="1" ht="15.75">
      <c r="A69" s="47">
        <f t="shared" si="0"/>
        <v>63</v>
      </c>
      <c r="B69" s="59" t="s">
        <v>34</v>
      </c>
      <c r="C69" s="59" t="s">
        <v>35</v>
      </c>
      <c r="D69" s="59" t="s">
        <v>106</v>
      </c>
      <c r="E69" s="125" t="s">
        <v>87</v>
      </c>
      <c r="F69" s="113" t="s">
        <v>109</v>
      </c>
      <c r="G69" s="59"/>
      <c r="H69" s="59"/>
      <c r="I69" s="64">
        <v>748007</v>
      </c>
      <c r="J69" s="65">
        <v>748007</v>
      </c>
      <c r="K69" s="4"/>
      <c r="L69" s="157"/>
      <c r="M69" s="157"/>
      <c r="N69" s="4"/>
      <c r="O69" s="4"/>
      <c r="P69" s="76"/>
      <c r="Q69" s="11"/>
      <c r="R69" s="4"/>
      <c r="S69" s="67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51"/>
    </row>
    <row r="70" spans="1:44" s="17" customFormat="1" ht="15.75">
      <c r="A70" s="47">
        <f t="shared" si="0"/>
        <v>64</v>
      </c>
      <c r="B70" s="112" t="s">
        <v>34</v>
      </c>
      <c r="C70" s="112" t="s">
        <v>35</v>
      </c>
      <c r="D70" s="112" t="s">
        <v>106</v>
      </c>
      <c r="E70" s="125" t="s">
        <v>87</v>
      </c>
      <c r="F70" s="113" t="s">
        <v>110</v>
      </c>
      <c r="G70" s="59"/>
      <c r="H70" s="59"/>
      <c r="I70" s="64">
        <v>698781</v>
      </c>
      <c r="J70" s="65">
        <v>698781</v>
      </c>
      <c r="K70" s="4"/>
      <c r="L70" s="157"/>
      <c r="M70" s="157"/>
      <c r="N70" s="4"/>
      <c r="O70" s="4"/>
      <c r="P70" s="76"/>
      <c r="Q70" s="11"/>
      <c r="R70" s="4"/>
      <c r="S70" s="67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51"/>
    </row>
    <row r="71" spans="1:44" s="17" customFormat="1" ht="15.75">
      <c r="A71" s="47">
        <f t="shared" si="0"/>
        <v>65</v>
      </c>
      <c r="B71" s="112" t="s">
        <v>34</v>
      </c>
      <c r="C71" s="112" t="s">
        <v>35</v>
      </c>
      <c r="D71" s="112" t="s">
        <v>106</v>
      </c>
      <c r="E71" s="125" t="s">
        <v>87</v>
      </c>
      <c r="F71" s="113" t="s">
        <v>111</v>
      </c>
      <c r="G71" s="59"/>
      <c r="H71" s="59"/>
      <c r="I71" s="64">
        <v>782438</v>
      </c>
      <c r="J71" s="65">
        <v>782438</v>
      </c>
      <c r="K71" s="4"/>
      <c r="L71" s="157"/>
      <c r="M71" s="157"/>
      <c r="N71" s="4"/>
      <c r="O71" s="4"/>
      <c r="P71" s="76"/>
      <c r="Q71" s="11"/>
      <c r="R71" s="4"/>
      <c r="S71" s="67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51"/>
    </row>
    <row r="72" spans="1:44" s="17" customFormat="1" ht="15.75">
      <c r="A72" s="47">
        <f t="shared" si="0"/>
        <v>66</v>
      </c>
      <c r="B72" s="112" t="s">
        <v>34</v>
      </c>
      <c r="C72" s="112" t="s">
        <v>35</v>
      </c>
      <c r="D72" s="112" t="s">
        <v>106</v>
      </c>
      <c r="E72" s="125" t="s">
        <v>87</v>
      </c>
      <c r="F72" s="113" t="s">
        <v>112</v>
      </c>
      <c r="G72" s="59"/>
      <c r="H72" s="59"/>
      <c r="I72" s="64">
        <v>774380</v>
      </c>
      <c r="J72" s="65">
        <v>774380</v>
      </c>
      <c r="K72" s="4"/>
      <c r="L72" s="157"/>
      <c r="M72" s="157"/>
      <c r="N72" s="4"/>
      <c r="O72" s="4"/>
      <c r="P72" s="76"/>
      <c r="Q72" s="11"/>
      <c r="R72" s="4"/>
      <c r="S72" s="67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51"/>
    </row>
    <row r="73" spans="1:44" s="17" customFormat="1" ht="15.75">
      <c r="A73" s="47">
        <f aca="true" t="shared" si="1" ref="A73:A87">A72+1</f>
        <v>67</v>
      </c>
      <c r="B73" s="112" t="s">
        <v>34</v>
      </c>
      <c r="C73" s="112" t="s">
        <v>35</v>
      </c>
      <c r="D73" s="112" t="s">
        <v>106</v>
      </c>
      <c r="E73" s="125" t="s">
        <v>87</v>
      </c>
      <c r="F73" s="113" t="s">
        <v>113</v>
      </c>
      <c r="G73" s="59"/>
      <c r="H73" s="59"/>
      <c r="I73" s="64">
        <v>658661</v>
      </c>
      <c r="J73" s="65">
        <v>658661</v>
      </c>
      <c r="K73" s="4"/>
      <c r="L73" s="157"/>
      <c r="M73" s="157"/>
      <c r="N73" s="4"/>
      <c r="O73" s="4"/>
      <c r="P73" s="76"/>
      <c r="Q73" s="11"/>
      <c r="R73" s="4"/>
      <c r="S73" s="67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51"/>
    </row>
    <row r="74" spans="1:44" s="17" customFormat="1" ht="15.75">
      <c r="A74" s="47">
        <f t="shared" si="1"/>
        <v>68</v>
      </c>
      <c r="B74" s="59" t="s">
        <v>34</v>
      </c>
      <c r="C74" s="59" t="s">
        <v>35</v>
      </c>
      <c r="D74" s="59" t="s">
        <v>106</v>
      </c>
      <c r="E74" s="125" t="s">
        <v>87</v>
      </c>
      <c r="F74" s="113" t="s">
        <v>114</v>
      </c>
      <c r="G74" s="59"/>
      <c r="H74" s="59"/>
      <c r="I74" s="64">
        <v>670519</v>
      </c>
      <c r="J74" s="65">
        <v>670519</v>
      </c>
      <c r="K74" s="4"/>
      <c r="L74" s="157"/>
      <c r="M74" s="157"/>
      <c r="N74" s="4"/>
      <c r="O74" s="4"/>
      <c r="P74" s="76"/>
      <c r="Q74" s="11"/>
      <c r="R74" s="4"/>
      <c r="S74" s="10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51"/>
    </row>
    <row r="75" spans="1:44" s="17" customFormat="1" ht="22.5">
      <c r="A75" s="47">
        <f t="shared" si="1"/>
        <v>69</v>
      </c>
      <c r="B75" s="59" t="s">
        <v>34</v>
      </c>
      <c r="C75" s="59" t="s">
        <v>35</v>
      </c>
      <c r="D75" s="59" t="s">
        <v>37</v>
      </c>
      <c r="E75" s="161" t="s">
        <v>124</v>
      </c>
      <c r="F75" s="113" t="s">
        <v>115</v>
      </c>
      <c r="G75" s="59"/>
      <c r="H75" s="59"/>
      <c r="I75" s="64">
        <v>688665</v>
      </c>
      <c r="J75" s="65">
        <v>688665</v>
      </c>
      <c r="K75" s="4"/>
      <c r="L75" s="157"/>
      <c r="M75" s="157"/>
      <c r="N75" s="4"/>
      <c r="O75" s="4"/>
      <c r="P75" s="76"/>
      <c r="Q75" s="11"/>
      <c r="R75" s="4"/>
      <c r="S75" s="10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51"/>
    </row>
    <row r="76" spans="1:44" s="17" customFormat="1" ht="25.5">
      <c r="A76" s="47">
        <f t="shared" si="1"/>
        <v>70</v>
      </c>
      <c r="B76" s="59" t="s">
        <v>34</v>
      </c>
      <c r="C76" s="59" t="s">
        <v>35</v>
      </c>
      <c r="D76" s="59" t="s">
        <v>37</v>
      </c>
      <c r="E76" s="124" t="s">
        <v>123</v>
      </c>
      <c r="F76" s="113" t="s">
        <v>116</v>
      </c>
      <c r="G76" s="59"/>
      <c r="H76" s="59"/>
      <c r="I76" s="64">
        <v>669583</v>
      </c>
      <c r="J76" s="65">
        <v>669583</v>
      </c>
      <c r="K76" s="4"/>
      <c r="L76" s="157"/>
      <c r="M76" s="157"/>
      <c r="N76" s="4"/>
      <c r="O76" s="4"/>
      <c r="P76" s="76"/>
      <c r="Q76" s="11"/>
      <c r="R76" s="4"/>
      <c r="S76" s="10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51"/>
    </row>
    <row r="77" spans="1:44" s="17" customFormat="1" ht="21">
      <c r="A77" s="47">
        <f t="shared" si="1"/>
        <v>71</v>
      </c>
      <c r="B77" s="59" t="s">
        <v>34</v>
      </c>
      <c r="C77" s="59" t="s">
        <v>35</v>
      </c>
      <c r="D77" s="59" t="s">
        <v>37</v>
      </c>
      <c r="E77" s="162" t="s">
        <v>125</v>
      </c>
      <c r="F77" s="113" t="s">
        <v>117</v>
      </c>
      <c r="G77" s="59"/>
      <c r="H77" s="59"/>
      <c r="I77" s="64">
        <v>624653</v>
      </c>
      <c r="J77" s="65">
        <v>624653</v>
      </c>
      <c r="K77" s="4"/>
      <c r="L77" s="157"/>
      <c r="M77" s="157"/>
      <c r="N77" s="4"/>
      <c r="O77" s="4"/>
      <c r="P77" s="76"/>
      <c r="Q77" s="11"/>
      <c r="R77" s="4"/>
      <c r="S77" s="10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51"/>
    </row>
    <row r="78" spans="1:44" s="17" customFormat="1" ht="21">
      <c r="A78" s="47">
        <f t="shared" si="1"/>
        <v>72</v>
      </c>
      <c r="B78" s="59" t="s">
        <v>34</v>
      </c>
      <c r="C78" s="59" t="s">
        <v>35</v>
      </c>
      <c r="D78" s="59" t="s">
        <v>37</v>
      </c>
      <c r="E78" s="162" t="s">
        <v>125</v>
      </c>
      <c r="F78" s="113" t="s">
        <v>118</v>
      </c>
      <c r="G78" s="59"/>
      <c r="H78" s="59"/>
      <c r="I78" s="64">
        <v>762984</v>
      </c>
      <c r="J78" s="65">
        <v>762984</v>
      </c>
      <c r="K78" s="4"/>
      <c r="L78" s="157"/>
      <c r="M78" s="157"/>
      <c r="N78" s="4"/>
      <c r="O78" s="4"/>
      <c r="P78" s="76"/>
      <c r="Q78" s="11"/>
      <c r="R78" s="4"/>
      <c r="S78" s="10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51"/>
    </row>
    <row r="79" spans="1:44" s="17" customFormat="1" ht="21">
      <c r="A79" s="47">
        <f t="shared" si="1"/>
        <v>73</v>
      </c>
      <c r="B79" s="59" t="s">
        <v>34</v>
      </c>
      <c r="C79" s="59" t="s">
        <v>35</v>
      </c>
      <c r="D79" s="59" t="s">
        <v>37</v>
      </c>
      <c r="E79" s="162" t="s">
        <v>125</v>
      </c>
      <c r="F79" s="113" t="s">
        <v>119</v>
      </c>
      <c r="G79" s="59"/>
      <c r="H79" s="59"/>
      <c r="I79" s="64">
        <v>678504</v>
      </c>
      <c r="J79" s="65">
        <v>678504</v>
      </c>
      <c r="K79" s="4"/>
      <c r="L79" s="157"/>
      <c r="M79" s="157"/>
      <c r="N79" s="4"/>
      <c r="O79" s="4"/>
      <c r="P79" s="76"/>
      <c r="Q79" s="11"/>
      <c r="R79" s="4"/>
      <c r="S79" s="10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51"/>
    </row>
    <row r="80" spans="1:44" s="17" customFormat="1" ht="21">
      <c r="A80" s="47">
        <f t="shared" si="1"/>
        <v>74</v>
      </c>
      <c r="B80" s="59" t="s">
        <v>34</v>
      </c>
      <c r="C80" s="59" t="s">
        <v>35</v>
      </c>
      <c r="D80" s="59" t="s">
        <v>37</v>
      </c>
      <c r="E80" s="162" t="s">
        <v>125</v>
      </c>
      <c r="F80" s="113" t="s">
        <v>120</v>
      </c>
      <c r="G80" s="59"/>
      <c r="H80" s="59"/>
      <c r="I80" s="64">
        <v>758996</v>
      </c>
      <c r="J80" s="65">
        <v>758996</v>
      </c>
      <c r="K80" s="4"/>
      <c r="L80" s="157"/>
      <c r="M80" s="157"/>
      <c r="N80" s="4"/>
      <c r="O80" s="4"/>
      <c r="P80" s="76"/>
      <c r="Q80" s="11"/>
      <c r="R80" s="4"/>
      <c r="S80" s="10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51"/>
    </row>
    <row r="81" spans="1:44" s="17" customFormat="1" ht="15.75">
      <c r="A81" s="47">
        <f t="shared" si="1"/>
        <v>75</v>
      </c>
      <c r="B81" s="59" t="s">
        <v>34</v>
      </c>
      <c r="C81" s="59" t="s">
        <v>35</v>
      </c>
      <c r="D81" s="59" t="s">
        <v>37</v>
      </c>
      <c r="E81" s="124" t="s">
        <v>123</v>
      </c>
      <c r="F81" s="113" t="s">
        <v>121</v>
      </c>
      <c r="G81" s="59"/>
      <c r="H81" s="59"/>
      <c r="I81" s="64">
        <v>788324</v>
      </c>
      <c r="J81" s="65">
        <v>788324</v>
      </c>
      <c r="K81" s="4"/>
      <c r="L81" s="157"/>
      <c r="M81" s="157"/>
      <c r="N81" s="4"/>
      <c r="O81" s="4"/>
      <c r="P81" s="76"/>
      <c r="Q81" s="11"/>
      <c r="R81" s="4"/>
      <c r="S81" s="10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39"/>
    </row>
    <row r="82" spans="1:44" s="17" customFormat="1" ht="15.75">
      <c r="A82" s="47">
        <f t="shared" si="1"/>
        <v>76</v>
      </c>
      <c r="B82" s="59" t="s">
        <v>34</v>
      </c>
      <c r="C82" s="59" t="s">
        <v>35</v>
      </c>
      <c r="D82" s="59" t="s">
        <v>37</v>
      </c>
      <c r="E82" s="124" t="s">
        <v>123</v>
      </c>
      <c r="F82" s="113" t="s">
        <v>122</v>
      </c>
      <c r="G82" s="59"/>
      <c r="H82" s="163" t="s">
        <v>85</v>
      </c>
      <c r="I82" s="64">
        <v>773565</v>
      </c>
      <c r="J82" s="66">
        <v>773565</v>
      </c>
      <c r="K82" s="4"/>
      <c r="L82" s="157"/>
      <c r="M82" s="157"/>
      <c r="N82" s="4"/>
      <c r="O82" s="4"/>
      <c r="P82" s="76"/>
      <c r="Q82" s="11"/>
      <c r="R82" s="4"/>
      <c r="S82" s="10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39"/>
    </row>
    <row r="83" spans="1:44" s="17" customFormat="1" ht="15.75">
      <c r="A83" s="47">
        <f t="shared" si="1"/>
        <v>77</v>
      </c>
      <c r="B83" s="14" t="s">
        <v>34</v>
      </c>
      <c r="C83" s="15" t="s">
        <v>35</v>
      </c>
      <c r="D83" s="15" t="s">
        <v>36</v>
      </c>
      <c r="E83" s="167" t="s">
        <v>87</v>
      </c>
      <c r="F83" s="164">
        <v>28</v>
      </c>
      <c r="G83" s="81"/>
      <c r="H83" s="44"/>
      <c r="I83" s="110">
        <v>3634506</v>
      </c>
      <c r="J83" s="45"/>
      <c r="K83" s="4"/>
      <c r="L83" s="4"/>
      <c r="M83" s="4"/>
      <c r="N83" s="4"/>
      <c r="O83" s="4"/>
      <c r="P83" s="77">
        <v>2</v>
      </c>
      <c r="Q83" s="110">
        <v>3634506</v>
      </c>
      <c r="R83" s="4"/>
      <c r="S83" s="10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39"/>
    </row>
    <row r="84" spans="1:44" s="17" customFormat="1" ht="15.75">
      <c r="A84" s="47">
        <f t="shared" si="1"/>
        <v>78</v>
      </c>
      <c r="B84" s="14" t="s">
        <v>34</v>
      </c>
      <c r="C84" s="15" t="s">
        <v>35</v>
      </c>
      <c r="D84" s="15" t="s">
        <v>36</v>
      </c>
      <c r="E84" s="167" t="s">
        <v>81</v>
      </c>
      <c r="F84" s="164">
        <v>86</v>
      </c>
      <c r="G84" s="81"/>
      <c r="H84" s="44"/>
      <c r="I84" s="110">
        <v>4549179</v>
      </c>
      <c r="J84" s="45"/>
      <c r="K84" s="4"/>
      <c r="L84" s="4"/>
      <c r="M84" s="4"/>
      <c r="N84" s="4"/>
      <c r="O84" s="4"/>
      <c r="P84" s="77">
        <v>2</v>
      </c>
      <c r="Q84" s="110">
        <v>4549179</v>
      </c>
      <c r="R84" s="4"/>
      <c r="S84" s="10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39"/>
    </row>
    <row r="85" spans="1:44" s="17" customFormat="1" ht="15.75">
      <c r="A85" s="47">
        <f t="shared" si="1"/>
        <v>79</v>
      </c>
      <c r="B85" s="14" t="s">
        <v>34</v>
      </c>
      <c r="C85" s="15" t="s">
        <v>35</v>
      </c>
      <c r="D85" s="15" t="s">
        <v>37</v>
      </c>
      <c r="E85" s="167" t="s">
        <v>82</v>
      </c>
      <c r="F85" s="164">
        <v>2</v>
      </c>
      <c r="G85" s="81"/>
      <c r="H85" s="44"/>
      <c r="I85" s="110">
        <v>6958596</v>
      </c>
      <c r="J85" s="45"/>
      <c r="K85" s="4"/>
      <c r="L85" s="4"/>
      <c r="M85" s="4"/>
      <c r="N85" s="4"/>
      <c r="O85" s="4"/>
      <c r="P85" s="77">
        <v>4</v>
      </c>
      <c r="Q85" s="110">
        <v>6958596</v>
      </c>
      <c r="R85" s="4"/>
      <c r="S85" s="10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39"/>
    </row>
    <row r="86" spans="1:44" s="17" customFormat="1" ht="15.75">
      <c r="A86" s="47">
        <f t="shared" si="1"/>
        <v>80</v>
      </c>
      <c r="B86" s="14" t="s">
        <v>34</v>
      </c>
      <c r="C86" s="15" t="s">
        <v>35</v>
      </c>
      <c r="D86" s="15" t="s">
        <v>36</v>
      </c>
      <c r="E86" s="167" t="s">
        <v>81</v>
      </c>
      <c r="F86" s="164">
        <v>122</v>
      </c>
      <c r="G86" s="81"/>
      <c r="H86" s="44"/>
      <c r="I86" s="110">
        <v>4106485</v>
      </c>
      <c r="J86" s="45"/>
      <c r="K86" s="4"/>
      <c r="L86" s="4"/>
      <c r="M86" s="4"/>
      <c r="N86" s="4"/>
      <c r="O86" s="4"/>
      <c r="P86" s="77">
        <v>2</v>
      </c>
      <c r="Q86" s="110">
        <v>4106485</v>
      </c>
      <c r="R86" s="4"/>
      <c r="S86" s="10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39"/>
    </row>
    <row r="87" spans="1:44" s="17" customFormat="1" ht="15.75">
      <c r="A87" s="47">
        <f t="shared" si="1"/>
        <v>81</v>
      </c>
      <c r="B87" s="14" t="s">
        <v>34</v>
      </c>
      <c r="C87" s="15" t="s">
        <v>35</v>
      </c>
      <c r="D87" s="15" t="s">
        <v>36</v>
      </c>
      <c r="E87" s="167" t="s">
        <v>81</v>
      </c>
      <c r="F87" s="164">
        <v>124</v>
      </c>
      <c r="G87" s="81"/>
      <c r="H87" s="44"/>
      <c r="I87" s="110">
        <v>4106485</v>
      </c>
      <c r="J87" s="45"/>
      <c r="K87" s="4"/>
      <c r="L87" s="4"/>
      <c r="M87" s="4"/>
      <c r="N87" s="4"/>
      <c r="O87" s="4"/>
      <c r="P87" s="77">
        <v>2</v>
      </c>
      <c r="Q87" s="110">
        <v>4106485</v>
      </c>
      <c r="R87" s="4"/>
      <c r="S87" s="10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154"/>
    </row>
    <row r="88" spans="1:44" s="17" customFormat="1" ht="15.75">
      <c r="A88" s="191" t="s">
        <v>39</v>
      </c>
      <c r="B88" s="192"/>
      <c r="C88" s="192"/>
      <c r="D88" s="192"/>
      <c r="E88" s="192"/>
      <c r="F88" s="192"/>
      <c r="G88" s="192"/>
      <c r="H88" s="193"/>
      <c r="I88" s="165">
        <f aca="true" t="shared" si="2" ref="I88:Q88">SUM(I7:I87)</f>
        <v>126472511</v>
      </c>
      <c r="J88" s="19">
        <f t="shared" si="2"/>
        <v>25028060</v>
      </c>
      <c r="K88" s="19">
        <f t="shared" si="2"/>
        <v>4450000</v>
      </c>
      <c r="L88" s="4">
        <f t="shared" si="2"/>
        <v>0</v>
      </c>
      <c r="M88" s="4">
        <f t="shared" si="2"/>
        <v>0</v>
      </c>
      <c r="N88" s="4">
        <f t="shared" si="2"/>
        <v>0</v>
      </c>
      <c r="O88" s="4">
        <f t="shared" si="2"/>
        <v>0</v>
      </c>
      <c r="P88" s="166">
        <f t="shared" si="2"/>
        <v>38</v>
      </c>
      <c r="Q88" s="165">
        <f t="shared" si="2"/>
        <v>69918103</v>
      </c>
      <c r="R88" s="20">
        <f aca="true" t="shared" si="3" ref="R88:AR88">SUM(R7:R87)</f>
        <v>5180.6</v>
      </c>
      <c r="S88" s="19">
        <f t="shared" si="3"/>
        <v>8700000</v>
      </c>
      <c r="T88" s="20">
        <f t="shared" si="3"/>
        <v>0</v>
      </c>
      <c r="U88" s="20">
        <f t="shared" si="3"/>
        <v>0</v>
      </c>
      <c r="V88" s="20">
        <f t="shared" si="3"/>
        <v>4496</v>
      </c>
      <c r="W88" s="19">
        <f t="shared" si="3"/>
        <v>14506348</v>
      </c>
      <c r="X88" s="19">
        <f t="shared" si="3"/>
        <v>3870000</v>
      </c>
      <c r="Y88" s="4">
        <f t="shared" si="3"/>
        <v>0</v>
      </c>
      <c r="Z88" s="4">
        <f t="shared" si="3"/>
        <v>0</v>
      </c>
      <c r="AA88" s="4">
        <f t="shared" si="3"/>
        <v>0</v>
      </c>
      <c r="AB88" s="4">
        <f t="shared" si="3"/>
        <v>0</v>
      </c>
      <c r="AC88" s="4">
        <f t="shared" si="3"/>
        <v>0</v>
      </c>
      <c r="AD88" s="4">
        <f t="shared" si="3"/>
        <v>0</v>
      </c>
      <c r="AE88" s="4">
        <f t="shared" si="3"/>
        <v>0</v>
      </c>
      <c r="AF88" s="4">
        <f t="shared" si="3"/>
        <v>0</v>
      </c>
      <c r="AG88" s="4">
        <f t="shared" si="3"/>
        <v>0</v>
      </c>
      <c r="AH88" s="4">
        <f t="shared" si="3"/>
        <v>0</v>
      </c>
      <c r="AI88" s="4">
        <f t="shared" si="3"/>
        <v>0</v>
      </c>
      <c r="AJ88" s="4">
        <f t="shared" si="3"/>
        <v>0</v>
      </c>
      <c r="AK88" s="4">
        <f t="shared" si="3"/>
        <v>0</v>
      </c>
      <c r="AL88" s="4">
        <f t="shared" si="3"/>
        <v>0</v>
      </c>
      <c r="AM88" s="4">
        <f t="shared" si="3"/>
        <v>0</v>
      </c>
      <c r="AN88" s="4">
        <f t="shared" si="3"/>
        <v>0</v>
      </c>
      <c r="AO88" s="4">
        <f t="shared" si="3"/>
        <v>0</v>
      </c>
      <c r="AP88" s="4">
        <f t="shared" si="3"/>
        <v>0</v>
      </c>
      <c r="AQ88" s="4">
        <f t="shared" si="3"/>
        <v>0</v>
      </c>
      <c r="AR88" s="172">
        <f t="shared" si="3"/>
        <v>0</v>
      </c>
    </row>
    <row r="91" spans="1:12" ht="18.75">
      <c r="A91" s="28"/>
      <c r="B91" s="29"/>
      <c r="C91" s="30"/>
      <c r="D91" s="30"/>
      <c r="E91" s="30"/>
      <c r="F91" s="30"/>
      <c r="G91" s="30"/>
      <c r="H91" s="30"/>
      <c r="I91" s="30"/>
      <c r="J91" s="30"/>
      <c r="K91" s="28"/>
      <c r="L91" s="30"/>
    </row>
  </sheetData>
  <sheetProtection/>
  <mergeCells count="30">
    <mergeCell ref="AQ3:AQ4"/>
    <mergeCell ref="AK4:AL4"/>
    <mergeCell ref="AM4:AN4"/>
    <mergeCell ref="AO4:AP4"/>
    <mergeCell ref="A2:AR2"/>
    <mergeCell ref="A3:A5"/>
    <mergeCell ref="B3:H3"/>
    <mergeCell ref="I3:I4"/>
    <mergeCell ref="J3:O3"/>
    <mergeCell ref="P3:Q4"/>
    <mergeCell ref="R3:S4"/>
    <mergeCell ref="T3:U4"/>
    <mergeCell ref="V3:W4"/>
    <mergeCell ref="X3:X4"/>
    <mergeCell ref="AR3:AR4"/>
    <mergeCell ref="B4:B5"/>
    <mergeCell ref="C4:C5"/>
    <mergeCell ref="D4:D5"/>
    <mergeCell ref="E4:E5"/>
    <mergeCell ref="F4:F5"/>
    <mergeCell ref="A88:H88"/>
    <mergeCell ref="AC3:AD4"/>
    <mergeCell ref="AE3:AF4"/>
    <mergeCell ref="AG3:AP3"/>
    <mergeCell ref="AI4:AJ4"/>
    <mergeCell ref="G4:G5"/>
    <mergeCell ref="H4:H5"/>
    <mergeCell ref="AG4:AH4"/>
    <mergeCell ref="AA3:AB4"/>
    <mergeCell ref="Y3:Z4"/>
  </mergeCells>
  <printOptions horizontalCentered="1"/>
  <pageMargins left="0" right="0" top="0.2755905511811024" bottom="0.2362204724409449" header="0.2362204724409449" footer="0.15748031496062992"/>
  <pageSetup horizontalDpi="600" verticalDpi="600" orientation="landscape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C1">
      <selection activeCell="O4" sqref="O4"/>
    </sheetView>
  </sheetViews>
  <sheetFormatPr defaultColWidth="9.140625" defaultRowHeight="39.75" customHeight="1"/>
  <cols>
    <col min="1" max="1" width="4.140625" style="0" customWidth="1"/>
    <col min="2" max="2" width="24.421875" style="0" customWidth="1"/>
    <col min="3" max="3" width="11.7109375" style="0" customWidth="1"/>
    <col min="4" max="4" width="14.00390625" style="0" customWidth="1"/>
    <col min="5" max="5" width="8.28125" style="0" customWidth="1"/>
    <col min="6" max="6" width="8.8515625" style="0" customWidth="1"/>
    <col min="7" max="8" width="9.8515625" style="0" customWidth="1"/>
    <col min="9" max="9" width="7.00390625" style="0" customWidth="1"/>
    <col min="10" max="10" width="7.8515625" style="0" customWidth="1"/>
    <col min="13" max="14" width="12.7109375" style="0" customWidth="1"/>
  </cols>
  <sheetData>
    <row r="1" spans="1:14" ht="87" customHeight="1">
      <c r="A1" s="31"/>
      <c r="F1" s="200"/>
      <c r="G1" s="200"/>
      <c r="H1" s="200"/>
      <c r="I1" s="200"/>
      <c r="J1" s="200"/>
      <c r="K1" s="200"/>
      <c r="L1" s="200"/>
      <c r="M1" s="200"/>
      <c r="N1" s="200"/>
    </row>
    <row r="2" spans="1:14" ht="39.75" customHeight="1">
      <c r="A2" s="201" t="s">
        <v>71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14" ht="39.75" customHeight="1">
      <c r="A3" s="197" t="s">
        <v>1</v>
      </c>
      <c r="B3" s="197" t="s">
        <v>72</v>
      </c>
      <c r="C3" s="197" t="s">
        <v>7</v>
      </c>
      <c r="D3" s="197" t="s">
        <v>9</v>
      </c>
      <c r="E3" s="202" t="s">
        <v>73</v>
      </c>
      <c r="F3" s="203"/>
      <c r="G3" s="203"/>
      <c r="H3" s="203"/>
      <c r="I3" s="204"/>
      <c r="J3" s="202" t="s">
        <v>10</v>
      </c>
      <c r="K3" s="203"/>
      <c r="L3" s="203"/>
      <c r="M3" s="203"/>
      <c r="N3" s="204"/>
    </row>
    <row r="4" spans="1:14" ht="61.5" customHeight="1">
      <c r="A4" s="198"/>
      <c r="B4" s="198"/>
      <c r="C4" s="199"/>
      <c r="D4" s="199"/>
      <c r="E4" s="25" t="s">
        <v>74</v>
      </c>
      <c r="F4" s="25" t="s">
        <v>75</v>
      </c>
      <c r="G4" s="25" t="s">
        <v>76</v>
      </c>
      <c r="H4" s="25" t="s">
        <v>77</v>
      </c>
      <c r="I4" s="25" t="s">
        <v>23</v>
      </c>
      <c r="J4" s="25" t="s">
        <v>74</v>
      </c>
      <c r="K4" s="25" t="s">
        <v>75</v>
      </c>
      <c r="L4" s="25" t="s">
        <v>76</v>
      </c>
      <c r="M4" s="25" t="s">
        <v>77</v>
      </c>
      <c r="N4" s="25" t="s">
        <v>23</v>
      </c>
    </row>
    <row r="5" spans="1:14" ht="39.75" customHeight="1">
      <c r="A5" s="199"/>
      <c r="B5" s="199"/>
      <c r="C5" s="25" t="s">
        <v>69</v>
      </c>
      <c r="D5" s="26" t="s">
        <v>31</v>
      </c>
      <c r="E5" s="26" t="s">
        <v>68</v>
      </c>
      <c r="F5" s="26" t="s">
        <v>68</v>
      </c>
      <c r="G5" s="26" t="s">
        <v>68</v>
      </c>
      <c r="H5" s="26" t="s">
        <v>68</v>
      </c>
      <c r="I5" s="26" t="s">
        <v>68</v>
      </c>
      <c r="J5" s="26" t="s">
        <v>32</v>
      </c>
      <c r="K5" s="26" t="s">
        <v>32</v>
      </c>
      <c r="L5" s="26" t="s">
        <v>32</v>
      </c>
      <c r="M5" s="26" t="s">
        <v>32</v>
      </c>
      <c r="N5" s="26" t="s">
        <v>32</v>
      </c>
    </row>
    <row r="6" spans="1:14" ht="39.7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</row>
    <row r="7" spans="1:14" ht="39.75" customHeight="1">
      <c r="A7" s="26"/>
      <c r="B7" s="26">
        <v>2016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</row>
    <row r="8" spans="1:14" ht="39.75" customHeight="1">
      <c r="A8" s="26"/>
      <c r="B8" s="27" t="s">
        <v>78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</row>
    <row r="9" spans="1:14" ht="39.75" customHeight="1">
      <c r="A9" s="27"/>
      <c r="B9" s="25">
        <v>2017</v>
      </c>
      <c r="C9" s="22">
        <v>269531.93</v>
      </c>
      <c r="D9" s="20">
        <v>11159</v>
      </c>
      <c r="E9" s="26">
        <v>0</v>
      </c>
      <c r="F9" s="26">
        <v>0</v>
      </c>
      <c r="G9" s="26">
        <v>0</v>
      </c>
      <c r="H9" s="33">
        <v>81</v>
      </c>
      <c r="I9" s="33">
        <v>81</v>
      </c>
      <c r="J9" s="26">
        <v>0</v>
      </c>
      <c r="K9" s="26">
        <v>0</v>
      </c>
      <c r="L9" s="26">
        <v>0</v>
      </c>
      <c r="M9" s="38">
        <v>126472511</v>
      </c>
      <c r="N9" s="38">
        <v>126472511</v>
      </c>
    </row>
    <row r="10" spans="1:14" ht="39.75" customHeight="1">
      <c r="A10" s="27"/>
      <c r="B10" s="27" t="s">
        <v>78</v>
      </c>
      <c r="C10" s="22">
        <v>269531.93</v>
      </c>
      <c r="D10" s="20">
        <v>11159</v>
      </c>
      <c r="E10" s="26">
        <v>0</v>
      </c>
      <c r="F10" s="26">
        <v>0</v>
      </c>
      <c r="G10" s="26">
        <v>0</v>
      </c>
      <c r="H10" s="33">
        <v>81</v>
      </c>
      <c r="I10" s="33">
        <v>81</v>
      </c>
      <c r="J10" s="26">
        <v>0</v>
      </c>
      <c r="K10" s="26">
        <v>0</v>
      </c>
      <c r="L10" s="26">
        <v>0</v>
      </c>
      <c r="M10" s="38">
        <v>126472511</v>
      </c>
      <c r="N10" s="38">
        <v>126472511</v>
      </c>
    </row>
    <row r="11" spans="1:14" ht="39.75" customHeight="1">
      <c r="A11" s="27"/>
      <c r="B11" s="27"/>
      <c r="C11" s="34"/>
      <c r="D11" s="27"/>
      <c r="E11" s="27"/>
      <c r="F11" s="27"/>
      <c r="G11" s="27"/>
      <c r="H11" s="27"/>
      <c r="I11" s="26"/>
      <c r="J11" s="27"/>
      <c r="K11" s="27"/>
      <c r="L11" s="27"/>
      <c r="M11" s="32"/>
      <c r="N11" s="32"/>
    </row>
    <row r="12" spans="12:14" ht="39.75" customHeight="1">
      <c r="L12" s="35"/>
      <c r="M12" s="36"/>
      <c r="N12" s="36"/>
    </row>
    <row r="15" spans="2:8" ht="39.75" customHeight="1">
      <c r="B15" s="37"/>
      <c r="C15" s="37"/>
      <c r="D15" s="37"/>
      <c r="E15" s="37"/>
      <c r="F15" s="37"/>
      <c r="G15" s="37"/>
      <c r="H15" s="37"/>
    </row>
  </sheetData>
  <sheetProtection/>
  <mergeCells count="8">
    <mergeCell ref="F1:N1"/>
    <mergeCell ref="A2:N2"/>
    <mergeCell ref="A3:A5"/>
    <mergeCell ref="B3:B5"/>
    <mergeCell ref="C3:C4"/>
    <mergeCell ref="D3:D4"/>
    <mergeCell ref="E3:I3"/>
    <mergeCell ref="J3:N3"/>
  </mergeCells>
  <printOptions horizontalCentered="1"/>
  <pageMargins left="0.11811023622047245" right="0.31496062992125984" top="0" bottom="0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2015-07-20T05:56:04Z</cp:lastPrinted>
  <dcterms:created xsi:type="dcterms:W3CDTF">2006-09-16T00:00:00Z</dcterms:created>
  <dcterms:modified xsi:type="dcterms:W3CDTF">2015-08-14T07:22:32Z</dcterms:modified>
  <cp:category/>
  <cp:version/>
  <cp:contentType/>
  <cp:contentStatus/>
</cp:coreProperties>
</file>