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13992" windowHeight="8640" activeTab="0"/>
  </bookViews>
  <sheets>
    <sheet name="Расходы 2017" sheetId="1" r:id="rId1"/>
  </sheets>
  <definedNames>
    <definedName name="_xlnm.Print_Titles" localSheetId="0">'Расходы 2017'!$5:$5</definedName>
    <definedName name="_xlnm.Print_Area" localSheetId="0">'Расходы 2017'!$A$1:$D$232</definedName>
  </definedNames>
  <calcPr fullCalcOnLoad="1"/>
</workbook>
</file>

<file path=xl/sharedStrings.xml><?xml version="1.0" encoding="utf-8"?>
<sst xmlns="http://schemas.openxmlformats.org/spreadsheetml/2006/main" count="457" uniqueCount="456">
  <si>
    <t>7050015002</t>
  </si>
  <si>
    <t xml:space="preserve">        Организация и проведение мероприятий в рамках деятельности ТОС</t>
  </si>
  <si>
    <t xml:space="preserve">    Муниципальная программа "Молодежь города Обнинска"</t>
  </si>
  <si>
    <t xml:space="preserve">        Реализация мероприятий по декоративному оформлению территории города Обнинска</t>
  </si>
  <si>
    <t>0910510000</t>
  </si>
  <si>
    <t>0920000000</t>
  </si>
  <si>
    <t xml:space="preserve">        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</t>
  </si>
  <si>
    <t>0920210000</t>
  </si>
  <si>
    <t>0930000000</t>
  </si>
  <si>
    <t>0930110000</t>
  </si>
  <si>
    <t>0930210000</t>
  </si>
  <si>
    <t>0940000000</t>
  </si>
  <si>
    <t>0940110000</t>
  </si>
  <si>
    <t>0940210000</t>
  </si>
  <si>
    <t>0950000000</t>
  </si>
  <si>
    <t>0950110000</t>
  </si>
  <si>
    <t>0950210000</t>
  </si>
  <si>
    <t>0950310000</t>
  </si>
  <si>
    <t>1000000000</t>
  </si>
  <si>
    <t>1100000000</t>
  </si>
  <si>
    <t>1110000000</t>
  </si>
  <si>
    <t>1110110000</t>
  </si>
  <si>
    <t>1110210000</t>
  </si>
  <si>
    <t>1120000000</t>
  </si>
  <si>
    <t>1120110000</t>
  </si>
  <si>
    <t>1120210000</t>
  </si>
  <si>
    <t>1120310000</t>
  </si>
  <si>
    <t>1120410000</t>
  </si>
  <si>
    <t>1120510000</t>
  </si>
  <si>
    <t>1200000000</t>
  </si>
  <si>
    <t>1210000000</t>
  </si>
  <si>
    <t>1210110000</t>
  </si>
  <si>
    <t>1210210000</t>
  </si>
  <si>
    <t>1210310000</t>
  </si>
  <si>
    <t>1220000000</t>
  </si>
  <si>
    <t>1220110000</t>
  </si>
  <si>
    <t>1220210000</t>
  </si>
  <si>
    <t>1300000000</t>
  </si>
  <si>
    <t>1310000000</t>
  </si>
  <si>
    <t>1310110000</t>
  </si>
  <si>
    <t>1310210000</t>
  </si>
  <si>
    <t>1310310000</t>
  </si>
  <si>
    <t>1320000000</t>
  </si>
  <si>
    <t>1320210000</t>
  </si>
  <si>
    <t>1320310000</t>
  </si>
  <si>
    <t>1400000000</t>
  </si>
  <si>
    <t>1400110000</t>
  </si>
  <si>
    <t>7000000000</t>
  </si>
  <si>
    <t xml:space="preserve">      Обеспечение деятельности органов местного самоуправления</t>
  </si>
  <si>
    <t>7010000000</t>
  </si>
  <si>
    <t>7010000530</t>
  </si>
  <si>
    <t>7010000800</t>
  </si>
  <si>
    <t>7010003050</t>
  </si>
  <si>
    <t>7010011001</t>
  </si>
  <si>
    <t>7010011002</t>
  </si>
  <si>
    <t>7010011003</t>
  </si>
  <si>
    <t>7010011004</t>
  </si>
  <si>
    <t>7010059340</t>
  </si>
  <si>
    <t>7020000000</t>
  </si>
  <si>
    <t>7020012001</t>
  </si>
  <si>
    <t>7020012002</t>
  </si>
  <si>
    <t>7030000000</t>
  </si>
  <si>
    <t>7030013001</t>
  </si>
  <si>
    <t xml:space="preserve">        Размещение в средствах массовой информации официальной информации и материалов о деятельности органов местного самоуправления</t>
  </si>
  <si>
    <t>7030013002</t>
  </si>
  <si>
    <t>7030013003</t>
  </si>
  <si>
    <t>7030013004</t>
  </si>
  <si>
    <t>7030013006</t>
  </si>
  <si>
    <t xml:space="preserve">        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</si>
  <si>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7030013007</t>
  </si>
  <si>
    <t>7030013008</t>
  </si>
  <si>
    <t>7030013009</t>
  </si>
  <si>
    <t xml:space="preserve">        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</si>
  <si>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7030013010</t>
  </si>
  <si>
    <t>7040000000</t>
  </si>
  <si>
    <t>7040000900</t>
  </si>
  <si>
    <t xml:space="preserve">        Осуществление государственных полномочий по организации социального обслуживания граждан в Калужской области</t>
  </si>
  <si>
    <t>7040003410</t>
  </si>
  <si>
    <t xml:space="preserve">        Осуществление государственных полномочий по организации и проведению мероприятий по отлову и содержанию безнадзорных животных</t>
  </si>
  <si>
    <t>7040088410</t>
  </si>
  <si>
    <t xml:space="preserve">      Прочие непрограммные направления расходов</t>
  </si>
  <si>
    <t>7090000000</t>
  </si>
  <si>
    <t>7090019001</t>
  </si>
  <si>
    <t>7090019003</t>
  </si>
  <si>
    <t>7090019004</t>
  </si>
  <si>
    <t>7090019005</t>
  </si>
  <si>
    <t xml:space="preserve">        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</si>
  <si>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7090019006</t>
  </si>
  <si>
    <t xml:space="preserve">        Предоставление банных услуг отдельным категориям граждан</t>
  </si>
  <si>
    <t xml:space="preserve">       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</si>
  <si>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 xml:space="preserve">        Предоставление денежных выплат и компенсаций отдельным категориям граждан, подвергшихся воздействию радиации</t>
  </si>
  <si>
    <t xml:space="preserve">        Осуществление ежегодной денежной выплаты лицам, награжденным нагрудным знаком "Почетный донор России"</t>
  </si>
  <si>
    <t xml:space="preserve">        Компенсация оплаты жилищно-коммунальных услуг отдельным категориям граждан</t>
  </si>
  <si>
    <t xml:space="preserve">       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</si>
  <si>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Подпрограмма "Доступная среда в городе Обнинске"</t>
  </si>
  <si>
    <t xml:space="preserve">        Устройство съездов с пешеходных тротуаров для маломобильных групп населения</t>
  </si>
  <si>
    <t xml:space="preserve">        Организация прохождения курса реабилитации граждан с нарушением функций опорно-двигательного аппарата</t>
  </si>
  <si>
    <t xml:space="preserve">        Проведение оздоровительных смен для граждан пожилого возраста и инвалидов</t>
  </si>
  <si>
    <t xml:space="preserve">        Оборудование квартир инвалидов специальными техническими средствами</t>
  </si>
  <si>
    <t xml:space="preserve">        Организация и проведение культурно-массовых мероприятий для пожилых граждан и инвалидов</t>
  </si>
  <si>
    <t xml:space="preserve">      Подпрограмма "Жилье в кредит"</t>
  </si>
  <si>
    <t xml:space="preserve">        Предоставление компенсации гражданам на приобретение жилья</t>
  </si>
  <si>
    <t xml:space="preserve">      Подпрограмма "Обеспечение жильем молодых семей"</t>
  </si>
  <si>
    <t xml:space="preserve">      Подпрограмма "Организация деятельности по руководству и управлению в системе социальной защиты города Обнинска"</t>
  </si>
  <si>
    <t xml:space="preserve">        Организация исполнения полномочий по обеспечению предоставления гражданам мер социальной поддержки</t>
  </si>
  <si>
    <t xml:space="preserve">        Организация предоставления населению мер социальной поддержки в соответствии с законодательством за счет средств местного бюджета</t>
  </si>
  <si>
    <t xml:space="preserve">    Муниципальная программа «Дорожное хозяйство города Обнинска»</t>
  </si>
  <si>
    <t xml:space="preserve">        Выполнение комплекса работ по ремонту автомобильных дорог</t>
  </si>
  <si>
    <t xml:space="preserve">        Выполнение комплекса работ по ремонту внутриквартальных и внутридворовых проездов</t>
  </si>
  <si>
    <t xml:space="preserve">        Выполнение комплекса работ по ремонту внутриквартальных и внутридворовых проездов в рамках деятельности ТОС</t>
  </si>
  <si>
    <t xml:space="preserve">        Содержание улично-дорожной сети города, инженерных сооружений и объектов ливневой канализации</t>
  </si>
  <si>
    <t xml:space="preserve">        Техническое оснащение улично-дорожной сети города с целью обеспечения безопасности дорожного движения</t>
  </si>
  <si>
    <t xml:space="preserve">    Муниципальная программа «Содержание и обслуживание жилищного фонда муниципального образования «Город Обнинск»</t>
  </si>
  <si>
    <t xml:space="preserve">        Софинансирование работ по капитальному ремонту многоквартирных домов</t>
  </si>
  <si>
    <t xml:space="preserve">        Обеспечение деятельности аварийно-диспетчерской службы города</t>
  </si>
  <si>
    <t xml:space="preserve">        Обеспечение деятельности по приему оплаты платежей за услуги ЖКХ</t>
  </si>
  <si>
    <t xml:space="preserve">    Муниципальная программа «Энергосбережение и повышение энергетической эффективности в муниципальном образовании «Город Обнинск»</t>
  </si>
  <si>
    <t xml:space="preserve">        Ремонт ветхих участков водопроводных сетей</t>
  </si>
  <si>
    <t xml:space="preserve">        Реконструкция магистральных сетей электроснабжения</t>
  </si>
  <si>
    <t xml:space="preserve">    Муниципальная программа «Благоустройство города Обнинска»</t>
  </si>
  <si>
    <t xml:space="preserve">      Подпрограмма "Содержание и озеленение территории города Обнинска"</t>
  </si>
  <si>
    <t xml:space="preserve">        Реализация мероприятий по благоустройству территории города Обнинска</t>
  </si>
  <si>
    <t xml:space="preserve">        Реализация мероприятий по озеленению территорий города, реконструкция и восстановление зеленых насаждений</t>
  </si>
  <si>
    <t xml:space="preserve">      Подпрограмма "Охрана окружающей среды на городских территориях "</t>
  </si>
  <si>
    <t xml:space="preserve">      Подпрограмма "Развитие наружного освещения территории города Обнинска"</t>
  </si>
  <si>
    <t xml:space="preserve">        Содержание сети уличного освещения городских территорий</t>
  </si>
  <si>
    <t xml:space="preserve">      Подпрограмма "Развитие парков, парковых зон и скверов города Обнинска"</t>
  </si>
  <si>
    <t xml:space="preserve">        Благоустройство и расширение парковых зон и скверов на территории города</t>
  </si>
  <si>
    <t xml:space="preserve">        Организация и проведение городских мероприятий на территории парков города</t>
  </si>
  <si>
    <t xml:space="preserve">      Подпрограмма "Организация похоронного дела"</t>
  </si>
  <si>
    <t xml:space="preserve">        Обеспечение деятельности МКУ «БРУ»</t>
  </si>
  <si>
    <t xml:space="preserve">        Оказание услуг по транспортировке тел умерших в патологоанатомическое отделение</t>
  </si>
  <si>
    <t xml:space="preserve">        Благоустройство территорий кладбищ и содержание мест захоронений</t>
  </si>
  <si>
    <t xml:space="preserve">    Муниципальная программа «Обеспечение правопорядка и безопасности населения на территории города Обнинска»</t>
  </si>
  <si>
    <t xml:space="preserve">      Подпрограмма "Обеспечение безопасности и защиты населения и территории города Обнинска"</t>
  </si>
  <si>
    <t xml:space="preserve">        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</si>
  <si>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 xml:space="preserve">        Обеспечение первичных мер пожарной безопасности в границах городского округа</t>
  </si>
  <si>
    <t xml:space="preserve">      Подпрограмма "Профилактика правонарушений и злоупотреблений наркотиками в муниципальном образовании "Город Обнинск"</t>
  </si>
  <si>
    <t xml:space="preserve">        Создание условий для деятельности добровольных народных дружин</t>
  </si>
  <si>
    <t xml:space="preserve">        Проведение мероприятий антинаркотической направленности</t>
  </si>
  <si>
    <t xml:space="preserve">        Поддержка организаций, занимающихся реабилитацией граждан, страдающих наркотической и алкогольной зависимостью</t>
  </si>
  <si>
    <t xml:space="preserve">    Муниципальная программа «Содействие развитию малого и среднего предпринимательства и инновационной деятельности в городе Обнинске»</t>
  </si>
  <si>
    <t xml:space="preserve">      Подпрограмма "Содействие развитию малого и среднего предпринимательства в городе Обнинске"</t>
  </si>
  <si>
    <t xml:space="preserve">        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</si>
  <si>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 xml:space="preserve">        Предоставление субсидий субъектам малого и среднего предпринимательства на компенсацию затрат</t>
  </si>
  <si>
    <t xml:space="preserve">        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</t>
  </si>
  <si>
    <t xml:space="preserve">      Подпрограмма "Развитие инновационной деятельности в городе Обнинске"</t>
  </si>
  <si>
    <t xml:space="preserve">        Предоставление субсидий субъектам малого и среднего инновационного предпринимательства на компенсацию части затрат</t>
  </si>
  <si>
    <t xml:space="preserve">        Предоставление субсидий на развитие инфраструктуры поддержки предпринимательства и инновационной деятельности</t>
  </si>
  <si>
    <t xml:space="preserve">        Обеспечение информационно-имиджевой поддержки инновационной деятельности</t>
  </si>
  <si>
    <t xml:space="preserve">    Муниципальная программа «Обеспечение функционирования системы управления в муниципальном образовании «Город Обнинск»</t>
  </si>
  <si>
    <t xml:space="preserve">      Подпрограмма "Управление муниципальным имуществом в городе Обнинске"</t>
  </si>
  <si>
    <t xml:space="preserve">        Кадастровые работы в отношении объектов, находящихся в муниципальной собственности, и земельных участков</t>
  </si>
  <si>
    <t xml:space="preserve">        Оценка рыночной стоимости муниципального имущества и земельных участков; государственная кадастровая оценка земельных участков</t>
  </si>
  <si>
    <t xml:space="preserve">        Проведение ремонта имущества муниципальной казны и организация содержания имущества казны</t>
  </si>
  <si>
    <t xml:space="preserve">      Подпрограмма "Обеспечение градостроительной деятельности на территории муниципального образования "Город Обнинск"</t>
  </si>
  <si>
    <t xml:space="preserve">        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</si>
  <si>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 xml:space="preserve">        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</si>
  <si>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 xml:space="preserve">    Муниципальная программа "Переселение граждан из аварийного жилищного фонда в муниципальном образовании "Город Обнинск"</t>
  </si>
  <si>
    <t xml:space="preserve">        Проектирование и строительство многоквартирного жилого дома или приобретение жилых помещений</t>
  </si>
  <si>
    <t xml:space="preserve">    Непрограммные направления расходов</t>
  </si>
  <si>
    <t xml:space="preserve">        Стимулирование руководителей исполнительно-распорядительных органов муниципальных образований области</t>
  </si>
  <si>
    <t xml:space="preserve">        Формирование и содержание областных архивных фондов</t>
  </si>
  <si>
    <t xml:space="preserve">        Обеспечение деятельности представительного органа муниципального образования "Город Обнинск"</t>
  </si>
  <si>
    <t xml:space="preserve">        Обеспечение деятельности Контрольно-счетной палаты муниципального образования "Город Обнинск"</t>
  </si>
  <si>
    <t xml:space="preserve">        Обеспечение деятельности исполнительно-распорядительного органа муниципального образования "Город Обнинск"</t>
  </si>
  <si>
    <t xml:space="preserve">        Обеспечение деятельности Управления финансов Администрации города Обнинска</t>
  </si>
  <si>
    <t xml:space="preserve">        Осуществление полномочий по государственной регистрации актов гражданского состояния</t>
  </si>
  <si>
    <t xml:space="preserve">      Резервные фонды местных администраций</t>
  </si>
  <si>
    <t xml:space="preserve">        Резервный фонд Администрации города Обнинска</t>
  </si>
  <si>
    <t xml:space="preserve">        Резервный фонд Администрации города Обнинска на предупреждение и ликвидацию чрезвычайных ситуаций и последствий стихийных бедствий</t>
  </si>
  <si>
    <t xml:space="preserve">        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</si>
  <si>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 xml:space="preserve">        Процентные платежи по муниципальному долгу</t>
  </si>
  <si>
    <t xml:space="preserve">        Исполнение муниципальной гарантии по заимствованиям для софинансирования инвестиционного проекта «Реконструкция и расширение очистных сооружений канализации г.Обнинска. Корректировка.»</t>
  </si>
  <si>
    <t xml:space="preserve">        Проведение отдельных мероприятий по транспорту</t>
  </si>
  <si>
    <t xml:space="preserve">        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</si>
  <si>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 xml:space="preserve">      Расходы непрограммного характера за счет средств межбюджетных трансфертов, не включенные в другие направления расходов</t>
  </si>
  <si>
    <t xml:space="preserve">       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</si>
  <si>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        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</si>
  <si>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 xml:space="preserve">        Дополнительные выплаты за поднаем жилья работникам Федеральных государственных учреждений здравоохранения</t>
  </si>
  <si>
    <t xml:space="preserve">        Мероприятия по здоровому образу жизни в городе Обнинске</t>
  </si>
  <si>
    <t xml:space="preserve">        Исполнение судебных актов</t>
  </si>
  <si>
    <t>Расходы</t>
  </si>
  <si>
    <t>(руб.)</t>
  </si>
  <si>
    <t>ВСЕГО РАСХОДОВ:</t>
  </si>
  <si>
    <t xml:space="preserve">    Муниципальная программа «Развитие системы образования города Обнинска»</t>
  </si>
  <si>
    <t xml:space="preserve">      Подпрограмма "Развитие дошкольного образования на территории города Обнинска"</t>
  </si>
  <si>
    <t xml:space="preserve">        Обеспечение государственных гарантий на получение общедоступного и бесплатного дошкольного образования</t>
  </si>
  <si>
    <t xml:space="preserve">        Дополнительные меры поддержки деятельности муниципальных дошкольных учреждений города Обнинска</t>
  </si>
  <si>
    <t xml:space="preserve">        Укрепление материально-технической базы учреждений дошкольного образования</t>
  </si>
  <si>
    <t xml:space="preserve">        Выплаты компенсации педагогическим работникам МБДОУ за наем (поднаем) жилых помещений</t>
  </si>
  <si>
    <t xml:space="preserve">      Подпрограмма "Развитие системы общего образования города Обнинска"</t>
  </si>
  <si>
    <t xml:space="preserve">        Обеспечение государственных гарантий на получение общедоступного и бесплатного общего образования</t>
  </si>
  <si>
    <t xml:space="preserve">        Осуществление ежемесячных денежных выплат работникам муниципальных общеобразовательных учреждений</t>
  </si>
  <si>
    <t xml:space="preserve">        Дополнительные меры поддержки деятельности учреждений общего образования</t>
  </si>
  <si>
    <t xml:space="preserve">        Укрепление материально-технической базы общеобразовательных учреждений</t>
  </si>
  <si>
    <t xml:space="preserve">        Выплаты компенсации педагогическим работникам МБОУ за наем (поднаем) жилых помещений</t>
  </si>
  <si>
    <t xml:space="preserve">        Обеспечение бесплатным и льготным питанием обучающихся в общеобразовательных учреждениях города Обнинска</t>
  </si>
  <si>
    <t xml:space="preserve">      Подпрограмма "Организация отдыха, оздоровления и занятости детей и подростков города Обнинска"</t>
  </si>
  <si>
    <t xml:space="preserve">        Организация отдыха и оздоровления детей и подростков города Обнинска</t>
  </si>
  <si>
    <t xml:space="preserve">      Подпрограмма "Развитие дополнительного образования детей города Обнинска"</t>
  </si>
  <si>
    <t xml:space="preserve">        Обеспечение деятельности учреждений дополнительного образования</t>
  </si>
  <si>
    <t xml:space="preserve">        Укрепление материально-технической базы учреждений дополнительного образования</t>
  </si>
  <si>
    <t xml:space="preserve">      Подпрограмма "Развитие методической и профориентационной работы в системе образования города Обнинска"</t>
  </si>
  <si>
    <t xml:space="preserve">        Методическое сопровождение совершенствования образовательного процесса в образовательных учреждениях</t>
  </si>
  <si>
    <t xml:space="preserve">      Подпрограмма "Создание условий для развития системы образования города Обнинска"</t>
  </si>
  <si>
    <t xml:space="preserve">        Выплата компенсации части родительской платы</t>
  </si>
  <si>
    <t xml:space="preserve">        Организация деятельности по руководству и управлению в системе образования</t>
  </si>
  <si>
    <t xml:space="preserve">        Ведение бухгалтерского, налогового и статистического учета в обслуживаемых учреждениях</t>
  </si>
  <si>
    <t xml:space="preserve">        Выявление, стимулирование и поддержка талантливых, одаренных детей и молодежи</t>
  </si>
  <si>
    <t xml:space="preserve">        Организация работы с одаренными детьми и молодежью</t>
  </si>
  <si>
    <t xml:space="preserve">    Муниципальная программа «Развитие культуры города Обнинска»</t>
  </si>
  <si>
    <t xml:space="preserve">      Подпрограмма "Поддержка и развитие культурно-досуговой деятельности и народного творчества в городе Обнинске"</t>
  </si>
  <si>
    <t xml:space="preserve">        Организация и проведение общегородских мероприятий</t>
  </si>
  <si>
    <t xml:space="preserve">        Обеспечение культурно-досуговой деятельности и народного творчества</t>
  </si>
  <si>
    <t xml:space="preserve">        Проведение ремонтов, благоустройства, укрепление и совершенствование материально-технической базы муниципальных учреждений культуры</t>
  </si>
  <si>
    <t xml:space="preserve">        Гранты на поддержку и развитие народных самодеятельных коллективов</t>
  </si>
  <si>
    <t xml:space="preserve">      Подпрограмма "Поддержка и развитие муниципальных библиотек города Обнинска"</t>
  </si>
  <si>
    <t xml:space="preserve">        Обеспечение библиотечно-информационного обслуживания</t>
  </si>
  <si>
    <t xml:space="preserve">        Проведение ремонтов, благоустройства, укрепление и совершенствование материально-технической базы муниципальных библиотек</t>
  </si>
  <si>
    <t xml:space="preserve">      Подпрограмма "Поддержка и развитие деятельности Музея истории города Обнинска"</t>
  </si>
  <si>
    <t xml:space="preserve">        Обеспечение музейного обслуживания</t>
  </si>
  <si>
    <t xml:space="preserve">        Проведение ремонтов, благоустройства, укрепление и совершенствование материально-технической базы музея</t>
  </si>
  <si>
    <t xml:space="preserve">      Подпрограмма "Сохранение и развитие системы дополнительного образования детей в сфере искусства в городе Обнинске"</t>
  </si>
  <si>
    <t xml:space="preserve">        Обеспечение деятельности системы дополнительного образования в сфере искусства</t>
  </si>
  <si>
    <t xml:space="preserve">    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</si>
  <si>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      Подпрограмма "Выполнение полномочий органов местного самоуправления города Обнинска в сфере культуры и искусства"</t>
  </si>
  <si>
    <t xml:space="preserve">        Обеспечение деятельности Управления культуры и молодёжной политики</t>
  </si>
  <si>
    <t xml:space="preserve">        Ведение бухгалтерского, налогового и статистического учёта в обслуживаемых учреждениях</t>
  </si>
  <si>
    <t xml:space="preserve">        Организация мероприятий для молодежи и поддержка молодежных инициатив</t>
  </si>
  <si>
    <t xml:space="preserve">        Организация деятельности по реализации молодежной политики в городе</t>
  </si>
  <si>
    <t xml:space="preserve">    Муниципальная программа «Развитие физической культуры и спорта в городе Обнинске»</t>
  </si>
  <si>
    <t xml:space="preserve">        Организация и проведение общегородских спортивных мероприятий</t>
  </si>
  <si>
    <t xml:space="preserve">    Муниципальная программа «Социальная поддержка населения города Обнинска»</t>
  </si>
  <si>
    <t xml:space="preserve">      Подпрограмма "Дополнительные меры социальной поддержки отдельных категорий граждан, проживающих в городе Обнинске"</t>
  </si>
  <si>
    <t xml:space="preserve">        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</si>
  <si>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 xml:space="preserve">        Предоставление гражданам субсидий на оплату жилого помещения и коммунальных услуг</t>
  </si>
  <si>
    <t xml:space="preserve">        Обеспечение социальных выплат, пособий, компенсаций детям и семьям с детьми</t>
  </si>
  <si>
    <t xml:space="preserve">        Предоставление социальной помощи отдельным категориям граждан, находящимся в трудной жизненной ситуации за счет средств местного бюджета</t>
  </si>
  <si>
    <t xml:space="preserve">        Предоставление дополнительного единовременного пособия в связи с рождением ребенка</t>
  </si>
  <si>
    <t xml:space="preserve">        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</si>
  <si>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 xml:space="preserve">        Единовременная социальная выплата пенсионерам к юбилейным датам</t>
  </si>
  <si>
    <t xml:space="preserve">        Меры социальной поддержки по оплате за жилое помещение и коммунальные услуги отдельным категориям граждан</t>
  </si>
  <si>
    <t xml:space="preserve">        Выплаты почетным гражданам города Обнинска</t>
  </si>
  <si>
    <t>0100000000</t>
  </si>
  <si>
    <t>0110000000</t>
  </si>
  <si>
    <t>0110102020</t>
  </si>
  <si>
    <t>0110210000</t>
  </si>
  <si>
    <t>0110410000</t>
  </si>
  <si>
    <t>0110510000</t>
  </si>
  <si>
    <t xml:space="preserve">        Обеспечение выполнения работ, связанных с вводом в эксплуатацию здания детского сада в микрорайоне "Экодолье"</t>
  </si>
  <si>
    <t>0110710000</t>
  </si>
  <si>
    <t>0120000000</t>
  </si>
  <si>
    <t>0120102060</t>
  </si>
  <si>
    <t>0120202070</t>
  </si>
  <si>
    <t>0120310000</t>
  </si>
  <si>
    <t>0120410000</t>
  </si>
  <si>
    <t>0120510000</t>
  </si>
  <si>
    <t>0130000000</t>
  </si>
  <si>
    <t>0130110000</t>
  </si>
  <si>
    <t>0140000000</t>
  </si>
  <si>
    <t>0140210000</t>
  </si>
  <si>
    <t>0150000000</t>
  </si>
  <si>
    <t>0150110000</t>
  </si>
  <si>
    <t>0150410000</t>
  </si>
  <si>
    <t>0160000000</t>
  </si>
  <si>
    <t>0160110000</t>
  </si>
  <si>
    <t>0160210000</t>
  </si>
  <si>
    <t>0170000000</t>
  </si>
  <si>
    <t>0170110000</t>
  </si>
  <si>
    <t>0170210000</t>
  </si>
  <si>
    <t>0170310000</t>
  </si>
  <si>
    <t>0170410000</t>
  </si>
  <si>
    <t>0170502030</t>
  </si>
  <si>
    <t>0200000000</t>
  </si>
  <si>
    <t>0210000000</t>
  </si>
  <si>
    <t>0210110000</t>
  </si>
  <si>
    <t>0210210000</t>
  </si>
  <si>
    <t>0210310000</t>
  </si>
  <si>
    <t>0210410000</t>
  </si>
  <si>
    <t>0210510000</t>
  </si>
  <si>
    <t>0210610000</t>
  </si>
  <si>
    <t>0220000000</t>
  </si>
  <si>
    <t>0220110000</t>
  </si>
  <si>
    <t>0220210000</t>
  </si>
  <si>
    <t>0230000000</t>
  </si>
  <si>
    <t>0230110000</t>
  </si>
  <si>
    <t>0230210000</t>
  </si>
  <si>
    <t>0240000000</t>
  </si>
  <si>
    <t>0240110000</t>
  </si>
  <si>
    <t>0240210000</t>
  </si>
  <si>
    <t>0250000000</t>
  </si>
  <si>
    <t>0250110000</t>
  </si>
  <si>
    <t>0250210000</t>
  </si>
  <si>
    <t>0300000000</t>
  </si>
  <si>
    <t>0300110000</t>
  </si>
  <si>
    <t>0300210000</t>
  </si>
  <si>
    <t>0400000000</t>
  </si>
  <si>
    <t>0400210000</t>
  </si>
  <si>
    <t xml:space="preserve">        Осуществление спортивной деятельности по классическому и пляжному волейболу</t>
  </si>
  <si>
    <t>0400310000</t>
  </si>
  <si>
    <t xml:space="preserve">        Поддержка деятельности спортивных организаций, осуществляющих проведение физкультурно-оздоровительных и спортивных мероприятий</t>
  </si>
  <si>
    <t>0400410000</t>
  </si>
  <si>
    <t xml:space="preserve">        Обеспечение деятельности муниципальных учреждений, реализующих программы по дополнительному образованию в сфере физкультуры и спорта</t>
  </si>
  <si>
    <t>0400510000</t>
  </si>
  <si>
    <t>0500000000</t>
  </si>
  <si>
    <t>0510000000</t>
  </si>
  <si>
    <t>0510152500</t>
  </si>
  <si>
    <t>0510252200</t>
  </si>
  <si>
    <t>0510303020</t>
  </si>
  <si>
    <t>0510403300</t>
  </si>
  <si>
    <t xml:space="preserve">        Предоставление социальной помощи отдельным категориям граждан, находящимся в трудной жизненной ситуации за счет средств областного бюджета</t>
  </si>
  <si>
    <t>0510503040</t>
  </si>
  <si>
    <t>0510510000</t>
  </si>
  <si>
    <t>0510603010</t>
  </si>
  <si>
    <t>0510852700</t>
  </si>
  <si>
    <t>0511053800</t>
  </si>
  <si>
    <t>0511210000</t>
  </si>
  <si>
    <t>0511310000</t>
  </si>
  <si>
    <t>0511410000</t>
  </si>
  <si>
    <t>0511510000</t>
  </si>
  <si>
    <t>0511610000</t>
  </si>
  <si>
    <t>0511710000</t>
  </si>
  <si>
    <t>0512010000</t>
  </si>
  <si>
    <t>0512151370</t>
  </si>
  <si>
    <t>0520000000</t>
  </si>
  <si>
    <t>0520110000</t>
  </si>
  <si>
    <t>0520210000</t>
  </si>
  <si>
    <t>0520310000</t>
  </si>
  <si>
    <t>0520410000</t>
  </si>
  <si>
    <t>0520510000</t>
  </si>
  <si>
    <t>0520610000</t>
  </si>
  <si>
    <t>0530000000</t>
  </si>
  <si>
    <t>0530110000</t>
  </si>
  <si>
    <t>0540000000</t>
  </si>
  <si>
    <t>0550000000</t>
  </si>
  <si>
    <t>0550103050</t>
  </si>
  <si>
    <t>0550110000</t>
  </si>
  <si>
    <t>0600000000</t>
  </si>
  <si>
    <t>0600110000</t>
  </si>
  <si>
    <t>0600210000</t>
  </si>
  <si>
    <t>0600310000</t>
  </si>
  <si>
    <t>0600410000</t>
  </si>
  <si>
    <t>0600510000</t>
  </si>
  <si>
    <t>0700000000</t>
  </si>
  <si>
    <t>0700110000</t>
  </si>
  <si>
    <t>0700210000</t>
  </si>
  <si>
    <t>0700310000</t>
  </si>
  <si>
    <t>0700410000</t>
  </si>
  <si>
    <t>0800000000</t>
  </si>
  <si>
    <t>0800110000</t>
  </si>
  <si>
    <t>0800210000</t>
  </si>
  <si>
    <t>0800310000</t>
  </si>
  <si>
    <t>0900000000</t>
  </si>
  <si>
    <t>0910000000</t>
  </si>
  <si>
    <t>0910110000</t>
  </si>
  <si>
    <t>0910210000</t>
  </si>
  <si>
    <t>0210710000</t>
  </si>
  <si>
    <t xml:space="preserve">        Денежные выплаты медицинским работникам федеральных государственных учреждений здравоохранения</t>
  </si>
  <si>
    <t>7090019008</t>
  </si>
  <si>
    <t xml:space="preserve">        Организация выездных мероприятий</t>
  </si>
  <si>
    <t>0210810000</t>
  </si>
  <si>
    <t>0230310000</t>
  </si>
  <si>
    <t xml:space="preserve">        Осуществление деятельности по образованию патронатных семей для граждан пожилого возраста и инвалидов в Калужской области</t>
  </si>
  <si>
    <t>0510703060</t>
  </si>
  <si>
    <t>05109R0840</t>
  </si>
  <si>
    <t xml:space="preserve">        Компенсация отдельным категориям граждан оплаты взноса на капитальный ремонт общего имущества в многоквартирном доме</t>
  </si>
  <si>
    <t>05122R4620</t>
  </si>
  <si>
    <t xml:space="preserve">        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</si>
  <si>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 xml:space="preserve">        Ремонт и содержание муниципального жилья</t>
  </si>
  <si>
    <t xml:space="preserve">        Установка и замена индивидуальных приборов учета потребления коммунальных ресурсов в муниципальном жилищном фонде</t>
  </si>
  <si>
    <t xml:space="preserve">        Повышение энергоэффективности малоэтажных домов</t>
  </si>
  <si>
    <t>0800410000</t>
  </si>
  <si>
    <t xml:space="preserve">    Муниципальная программа "Развитие и модернизация объектов инженерной инфраструктуры города Обнинска"</t>
  </si>
  <si>
    <t xml:space="preserve">        Установка и модернизация систем видеонаблюдения в муниципальных образовательных учреждениях</t>
  </si>
  <si>
    <t xml:space="preserve">        Установка, модернизация и обслуживание систем видеонаблюдения на территории города Обнинска</t>
  </si>
  <si>
    <t xml:space="preserve">        Обеспечение консультационной, организационно-методической и информационной поддержки предпринимательской деятельности</t>
  </si>
  <si>
    <t>1210410000</t>
  </si>
  <si>
    <t xml:space="preserve">      Предоставление межбюджетных трансфертов общего характера бюджетам бюджетной системы Российской Федерации</t>
  </si>
  <si>
    <t>7050000000</t>
  </si>
  <si>
    <t xml:space="preserve">        Иные межбюджетные трансферты на развитие и модернизацию объектов инженерной инфраструктуры города Обнинска</t>
  </si>
  <si>
    <t>7050015001</t>
  </si>
  <si>
    <t>Целевая статья</t>
  </si>
  <si>
    <t xml:space="preserve">      Реализация прочих направлений деятельности в сфере установленных функций органов местного самоуправления</t>
  </si>
  <si>
    <t xml:space="preserve">        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</si>
  <si>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Бюджетные ассигнования в соответствии с уточненной бюджетной росписью расходов</t>
  </si>
  <si>
    <t xml:space="preserve">        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</si>
  <si>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 xml:space="preserve">        Строительство детского дошкольного учреждения на 140 мест, расположенного по адресу: г.Обнинск, ул. Пирогова, д.12</t>
  </si>
  <si>
    <t xml:space="preserve">        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</si>
  <si>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 xml:space="preserve">      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</si>
  <si>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 xml:space="preserve">        Временное трудоустройство обучающихся от 14 до 17 лет в свободное от учебы время</t>
  </si>
  <si>
    <t xml:space="preserve">        Организация профориентационной работы среди обучающихся общеобразовательных учреждений</t>
  </si>
  <si>
    <t xml:space="preserve">        Организация киновидеопоказа и досуговых мероприятий</t>
  </si>
  <si>
    <t xml:space="preserve">        Организация общественных форумов, конференций, семинаров, лекций, культурно-просветительских мероприятий</t>
  </si>
  <si>
    <t xml:space="preserve">        Разработка проектно-сметной документации и выполнение работ по наружному электроснабжению с устройством наружного освещения территории на объекте, расположенном по адресу: г.Обнинск, ул. Пирогова,1</t>
  </si>
  <si>
    <t xml:space="preserve">       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</si>
  <si>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       Ежемесячная доплата к государственной пенсии лицам, замещавшим муниципальные должности и должности муниципальной службы</t>
  </si>
  <si>
    <t xml:space="preserve">        Предоставление молодым семьям социальных выплат на приобретение (строительство) жилья (остаток средств 2017 года)</t>
  </si>
  <si>
    <t xml:space="preserve">        Организация предоставления населению мер социальной поддержки в соответствии с законодательством</t>
  </si>
  <si>
    <t xml:space="preserve">        Строительство и реконструкция автомобильных дорог и искусственных сооружений на них</t>
  </si>
  <si>
    <t xml:space="preserve">        Строительство и реконструкция автомобильных дорог и искусственных сооружений на них ("Строительство дорожной инфраструктуры на земельных участках, предоставленных многодетным семьям г.Обнинска в районе д.Тимашово")</t>
  </si>
  <si>
    <t xml:space="preserve">        Строительство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</si>
  <si>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 xml:space="preserve">        Строительство и реконструкция существующих сетей наружного освещения</t>
  </si>
  <si>
    <t xml:space="preserve">        Строительство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</si>
  <si>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 xml:space="preserve">        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населенных пунктов)</t>
  </si>
  <si>
    <t xml:space="preserve">        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территориальных зон)</t>
  </si>
  <si>
    <t xml:space="preserve">    Муниципальная программа "Формирование современной городской среды"</t>
  </si>
  <si>
    <t xml:space="preserve">        Благоустройство общественных территорий за счет средств местного бюджета</t>
  </si>
  <si>
    <t xml:space="preserve">        Благоустройство дворовых территорий за счет средств местного бюджета</t>
  </si>
  <si>
    <t xml:space="preserve">        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</si>
  <si>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 xml:space="preserve">        Расходы за счет резервного фонда Администрации города Обнинска</t>
  </si>
  <si>
    <t xml:space="preserve">        Увеличение уставного фонда муниципального предприятия "Водоканал"</t>
  </si>
  <si>
    <t xml:space="preserve">        Компенсация затрат по расходам на установку общедомовых приборов учета тепловой энергии в многоквартирных жилых  домах г.Обнинска по жилым и нежилым помещениям, находящимся в муниципальной собственности</t>
  </si>
  <si>
    <t xml:space="preserve">        Расходы на проведение антитеррористических учений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</si>
  <si>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</si>
  <si>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Иные межбюджетные трансферты на предоставление молодым семьям социальных выплат на приобретение (строительство) жилья</t>
  </si>
  <si>
    <t>01102S0080</t>
  </si>
  <si>
    <t>0110810000</t>
  </si>
  <si>
    <t>01203S0080</t>
  </si>
  <si>
    <t>01401S2301</t>
  </si>
  <si>
    <t>05401S9200</t>
  </si>
  <si>
    <t>0600710000</t>
  </si>
  <si>
    <t>06007S5000</t>
  </si>
  <si>
    <t>06008L0210</t>
  </si>
  <si>
    <t>10001L5250</t>
  </si>
  <si>
    <t>1220310000</t>
  </si>
  <si>
    <t>13201S6231</t>
  </si>
  <si>
    <t>13201S6232</t>
  </si>
  <si>
    <t>1500000000</t>
  </si>
  <si>
    <t>1500110000</t>
  </si>
  <si>
    <t>1500210000</t>
  </si>
  <si>
    <t>7010059350</t>
  </si>
  <si>
    <t>7020012003</t>
  </si>
  <si>
    <t>7030013011</t>
  </si>
  <si>
    <t>7030013012</t>
  </si>
  <si>
    <t>7040000150</t>
  </si>
  <si>
    <t>7040051200</t>
  </si>
  <si>
    <t>Исполнено</t>
  </si>
  <si>
    <t>Приложение №4 к Постановлению Администрации города Обнинска "Об утверждении отчета об исполнении бюджета города Обнинска за 1 полугодие 2018 года"</t>
  </si>
  <si>
    <t>Исполнение бюджетных ассигнований бюджета города за 1 полугодие 2018 года                           по целевым статьям  (муниципальным программам и непрограммным                                                  направлениям деятельности)</t>
  </si>
  <si>
    <t>02401S0250</t>
  </si>
  <si>
    <t xml:space="preserve">        Обеспечение деятельности системы дополнительного образования в сфере искусства (выплата заработной платы прочим категориям работников бюджетной сферы за счет средств субсидии на обеспечение финансовой устойчивости муниципальных образований)</t>
  </si>
  <si>
    <t>02502S0250</t>
  </si>
  <si>
    <t xml:space="preserve">        Ведение бухгалтерсеого, налогового и статистического учета в обслуживаемых учреждениях (выплата заработной платы прочим категориям работников бюджетной сферы за счет средств субсидии на обеспечение финансовой устойчивости муниципальных образований)</t>
  </si>
  <si>
    <t>05401L4970</t>
  </si>
  <si>
    <t xml:space="preserve">        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мероприятй по благоустройству</t>
  </si>
  <si>
    <t>15001L5550</t>
  </si>
  <si>
    <t xml:space="preserve">        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мероприятй по благоустройству</t>
  </si>
  <si>
    <t>15002L5550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</si>
  <si>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мероприятй по благоустройству</t>
  </si>
  <si>
    <t>15002S5551</t>
  </si>
  <si>
    <t xml:space="preserve">        Премии победителям конкурса среди участковых избирательных комиссий на лучшую организацию и проведение выборов на территории МО "Город Обнинск"</t>
  </si>
  <si>
    <t xml:space="preserve">        Проектирование и выполнение работ по демонтажу существующего здания расположенного по адресу: Калужская область, город Обнинск, улица Пирогова, 12</t>
  </si>
  <si>
    <t xml:space="preserve">        Премия победителю открытого публичного архитектурного конкурса на лучший эскизный проект благоустройства территории, расположенной по ул. Лейпунского г. Обнинска (участок от пр. Ленина до ул. Красных Зорь)</t>
  </si>
  <si>
    <t xml:space="preserve">        Расходы за счет резервного фонда Правительства Калужской области</t>
  </si>
  <si>
    <t>от 08.08.2018  № 1269-п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</si>
</sst>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</numFmts>
  <fonts count="47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6" borderId="0" applyNumberFormat="0" applyBorder="0" applyAlignment="0" applyProtection="0"/>
    <xf numFmtId="0" fontId="19" fillId="0" borderId="0">
      <alignment/>
      <protection/>
    </xf>
    <xf numFmtId="0" fontId="20" fillId="23" borderId="1" applyNumberFormat="0" applyAlignment="0" applyProtection="0"/>
    <xf numFmtId="0" fontId="21" fillId="24" borderId="2" applyNumberFormat="0" applyAlignment="0" applyProtection="0"/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2" borderId="0" applyNumberFormat="0" applyBorder="0" applyAlignment="0" applyProtection="0"/>
    <xf numFmtId="0" fontId="19" fillId="4" borderId="7" applyNumberFormat="0" applyFont="0" applyAlignment="0" applyProtection="0"/>
    <xf numFmtId="0" fontId="30" fillId="23" borderId="8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19" fillId="0" borderId="0">
      <alignment/>
      <protection/>
    </xf>
    <xf numFmtId="0" fontId="34" fillId="0" borderId="0" applyNumberFormat="0" applyFill="0" applyBorder="0" applyAlignment="0" applyProtection="0"/>
    <xf numFmtId="0" fontId="31" fillId="25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1" fillId="0" borderId="0">
      <alignment horizontal="right"/>
      <protection/>
    </xf>
    <xf numFmtId="0" fontId="31" fillId="25" borderId="10">
      <alignment/>
      <protection/>
    </xf>
    <xf numFmtId="0" fontId="31" fillId="0" borderId="11">
      <alignment horizontal="center" vertical="center" wrapText="1"/>
      <protection/>
    </xf>
    <xf numFmtId="0" fontId="31" fillId="25" borderId="12">
      <alignment/>
      <protection/>
    </xf>
    <xf numFmtId="49" fontId="31" fillId="0" borderId="11">
      <alignment horizontal="left" vertical="top" wrapText="1" indent="2"/>
      <protection/>
    </xf>
    <xf numFmtId="49" fontId="31" fillId="0" borderId="11">
      <alignment horizontal="center" vertical="top" shrinkToFit="1"/>
      <protection/>
    </xf>
    <xf numFmtId="4" fontId="31" fillId="0" borderId="11">
      <alignment horizontal="right" vertical="top" shrinkToFit="1"/>
      <protection/>
    </xf>
    <xf numFmtId="10" fontId="31" fillId="0" borderId="11">
      <alignment horizontal="right" vertical="top" shrinkToFit="1"/>
      <protection/>
    </xf>
    <xf numFmtId="0" fontId="31" fillId="25" borderId="12">
      <alignment shrinkToFit="1"/>
      <protection/>
    </xf>
    <xf numFmtId="0" fontId="36" fillId="0" borderId="11">
      <alignment horizontal="left"/>
      <protection/>
    </xf>
    <xf numFmtId="4" fontId="36" fillId="4" borderId="11">
      <alignment horizontal="right" vertical="top" shrinkToFit="1"/>
      <protection/>
    </xf>
    <xf numFmtId="10" fontId="36" fillId="4" borderId="11">
      <alignment horizontal="right" vertical="top" shrinkToFit="1"/>
      <protection/>
    </xf>
    <xf numFmtId="0" fontId="31" fillId="25" borderId="13">
      <alignment/>
      <protection/>
    </xf>
    <xf numFmtId="0" fontId="31" fillId="0" borderId="0">
      <alignment horizontal="left" wrapText="1"/>
      <protection/>
    </xf>
    <xf numFmtId="0" fontId="36" fillId="0" borderId="11">
      <alignment vertical="top" wrapText="1"/>
      <protection/>
    </xf>
    <xf numFmtId="4" fontId="36" fillId="9" borderId="11">
      <alignment horizontal="right" vertical="top" shrinkToFit="1"/>
      <protection/>
    </xf>
    <xf numFmtId="10" fontId="36" fillId="9" borderId="11">
      <alignment horizontal="right" vertical="top" shrinkToFit="1"/>
      <protection/>
    </xf>
    <xf numFmtId="0" fontId="31" fillId="25" borderId="12">
      <alignment horizontal="center"/>
      <protection/>
    </xf>
    <xf numFmtId="0" fontId="31" fillId="25" borderId="12">
      <alignment horizontal="left"/>
      <protection/>
    </xf>
    <xf numFmtId="0" fontId="31" fillId="25" borderId="13">
      <alignment horizontal="center"/>
      <protection/>
    </xf>
    <xf numFmtId="0" fontId="31" fillId="25" borderId="13">
      <alignment horizontal="left"/>
      <protection/>
    </xf>
    <xf numFmtId="0" fontId="36" fillId="0" borderId="11">
      <alignment vertical="top" wrapText="1"/>
      <protection/>
    </xf>
    <xf numFmtId="4" fontId="36" fillId="9" borderId="11">
      <alignment horizontal="right" vertical="top" shrinkToFit="1"/>
      <protection/>
    </xf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27" fillId="3" borderId="1" applyNumberFormat="0" applyAlignment="0" applyProtection="0"/>
    <xf numFmtId="0" fontId="30" fillId="25" borderId="8" applyNumberFormat="0" applyAlignment="0" applyProtection="0"/>
    <xf numFmtId="0" fontId="40" fillId="2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21" fillId="24" borderId="2" applyNumberFormat="0" applyAlignment="0" applyProtection="0"/>
    <xf numFmtId="0" fontId="44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Alignment="1">
      <alignment horizontal="right"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49" fontId="15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/>
    </xf>
    <xf numFmtId="49" fontId="11" fillId="0" borderId="0" xfId="0" applyNumberFormat="1" applyFont="1" applyFill="1" applyAlignment="1">
      <alignment horizontal="left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" fontId="14" fillId="0" borderId="0" xfId="0" applyNumberFormat="1" applyFont="1" applyAlignment="1">
      <alignment/>
    </xf>
    <xf numFmtId="1" fontId="38" fillId="0" borderId="18" xfId="84" applyNumberFormat="1" applyFont="1" applyBorder="1" applyAlignment="1" applyProtection="1">
      <alignment horizontal="center"/>
      <protection/>
    </xf>
    <xf numFmtId="0" fontId="38" fillId="0" borderId="11" xfId="105" applyNumberFormat="1" applyFont="1" applyAlignment="1" applyProtection="1">
      <alignment wrapText="1"/>
      <protection/>
    </xf>
    <xf numFmtId="4" fontId="38" fillId="0" borderId="11" xfId="106" applyFont="1" applyFill="1" applyAlignment="1" applyProtection="1">
      <alignment horizontal="right" shrinkToFit="1"/>
      <protection/>
    </xf>
    <xf numFmtId="4" fontId="37" fillId="0" borderId="11" xfId="98" applyNumberFormat="1" applyFont="1" applyProtection="1">
      <alignment vertical="top" wrapText="1"/>
      <protection/>
    </xf>
    <xf numFmtId="1" fontId="37" fillId="0" borderId="19" xfId="84" applyNumberFormat="1" applyFont="1" applyBorder="1" applyAlignment="1" applyProtection="1">
      <alignment horizontal="center"/>
      <protection/>
    </xf>
    <xf numFmtId="4" fontId="37" fillId="0" borderId="11" xfId="106" applyFont="1" applyFill="1" applyAlignment="1" applyProtection="1">
      <alignment horizontal="right" shrinkToFit="1"/>
      <protection/>
    </xf>
    <xf numFmtId="1" fontId="37" fillId="0" borderId="18" xfId="84" applyNumberFormat="1" applyFont="1" applyBorder="1" applyAlignment="1" applyProtection="1">
      <alignment horizontal="center"/>
      <protection/>
    </xf>
    <xf numFmtId="0" fontId="37" fillId="0" borderId="11" xfId="105" applyNumberFormat="1" applyFont="1" applyAlignment="1" applyProtection="1">
      <alignment wrapText="1"/>
      <protection/>
    </xf>
    <xf numFmtId="49" fontId="3" fillId="0" borderId="18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 horizontal="center"/>
    </xf>
    <xf numFmtId="49" fontId="39" fillId="0" borderId="21" xfId="0" applyNumberFormat="1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60" xfId="105"/>
    <cellStyle name="xl63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Hyperlink" xfId="116"/>
    <cellStyle name="Currency" xfId="117"/>
    <cellStyle name="Currency [0]" xfId="118"/>
    <cellStyle name="Заголовок 1" xfId="119"/>
    <cellStyle name="Заголовок 2" xfId="120"/>
    <cellStyle name="Заголовок 3" xfId="121"/>
    <cellStyle name="Заголовок 4" xfId="122"/>
    <cellStyle name="Итог" xfId="123"/>
    <cellStyle name="Контрольная ячейка" xfId="124"/>
    <cellStyle name="Название" xfId="125"/>
    <cellStyle name="Нейтральный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язанная ячейка" xfId="132"/>
    <cellStyle name="Текст предупреждения" xfId="133"/>
    <cellStyle name="Comma" xfId="134"/>
    <cellStyle name="Comma [0]" xfId="135"/>
    <cellStyle name="Хороший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3"/>
  <sheetViews>
    <sheetView tabSelected="1" view="pageBreakPreview" zoomScaleSheetLayoutView="100" zoomScalePageLayoutView="0" workbookViewId="0" topLeftCell="A1">
      <selection activeCell="C2" sqref="C2:D2"/>
    </sheetView>
  </sheetViews>
  <sheetFormatPr defaultColWidth="9.00390625" defaultRowHeight="12.75"/>
  <cols>
    <col min="1" max="1" width="54.75390625" style="17" customWidth="1"/>
    <col min="2" max="2" width="14.875" style="1" customWidth="1"/>
    <col min="3" max="3" width="18.50390625" style="4" customWidth="1"/>
    <col min="4" max="4" width="17.875" style="13" customWidth="1"/>
    <col min="5" max="5" width="12.50390625" style="0" bestFit="1" customWidth="1"/>
  </cols>
  <sheetData>
    <row r="1" spans="1:8" ht="66" customHeight="1">
      <c r="A1" s="19"/>
      <c r="B1" s="18"/>
      <c r="C1" s="36" t="s">
        <v>438</v>
      </c>
      <c r="D1" s="36"/>
      <c r="E1" s="35"/>
      <c r="F1" s="36"/>
      <c r="G1" s="36"/>
      <c r="H1" s="36"/>
    </row>
    <row r="2" spans="1:4" ht="12.75">
      <c r="A2" s="15"/>
      <c r="B2" s="2"/>
      <c r="C2" s="40" t="s">
        <v>455</v>
      </c>
      <c r="D2" s="41"/>
    </row>
    <row r="3" spans="1:4" ht="64.5" customHeight="1">
      <c r="A3" s="37" t="s">
        <v>439</v>
      </c>
      <c r="B3" s="37"/>
      <c r="C3" s="38"/>
      <c r="D3" s="39"/>
    </row>
    <row r="4" spans="1:4" ht="18">
      <c r="A4" s="16"/>
      <c r="B4" s="3"/>
      <c r="D4" s="9" t="s">
        <v>183</v>
      </c>
    </row>
    <row r="5" spans="1:4" s="14" customFormat="1" ht="80.25" customHeight="1">
      <c r="A5" s="33" t="s">
        <v>182</v>
      </c>
      <c r="B5" s="33" t="s">
        <v>382</v>
      </c>
      <c r="C5" s="34" t="s">
        <v>385</v>
      </c>
      <c r="D5" s="34" t="s">
        <v>437</v>
      </c>
    </row>
    <row r="6" spans="1:4" s="5" customFormat="1" ht="27">
      <c r="A6" s="30" t="s">
        <v>185</v>
      </c>
      <c r="B6" s="27" t="s">
        <v>244</v>
      </c>
      <c r="C6" s="28">
        <f>SUM(C7,C15,C22,C24,C27,C30,C33)</f>
        <v>1404092097.96</v>
      </c>
      <c r="D6" s="28">
        <f>SUM(D7,D15,D22,D24,D27,D30,D33)</f>
        <v>769629633.71</v>
      </c>
    </row>
    <row r="7" spans="1:4" s="6" customFormat="1" ht="27">
      <c r="A7" s="30" t="s">
        <v>186</v>
      </c>
      <c r="B7" s="29" t="s">
        <v>245</v>
      </c>
      <c r="C7" s="28">
        <f>SUM(C8:C14)</f>
        <v>501079231.96</v>
      </c>
      <c r="D7" s="28">
        <f>SUM(D8:D14)</f>
        <v>260702998.93</v>
      </c>
    </row>
    <row r="8" spans="1:4" s="8" customFormat="1" ht="27.75">
      <c r="A8" s="24" t="s">
        <v>187</v>
      </c>
      <c r="B8" s="23" t="s">
        <v>246</v>
      </c>
      <c r="C8" s="25">
        <v>272062201</v>
      </c>
      <c r="D8" s="25">
        <v>149992074.89</v>
      </c>
    </row>
    <row r="9" spans="1:4" s="6" customFormat="1" ht="27">
      <c r="A9" s="24" t="s">
        <v>188</v>
      </c>
      <c r="B9" s="23" t="s">
        <v>247</v>
      </c>
      <c r="C9" s="25">
        <v>84387110</v>
      </c>
      <c r="D9" s="25">
        <v>44206757.62</v>
      </c>
    </row>
    <row r="10" spans="1:4" s="6" customFormat="1" ht="69">
      <c r="A10" s="24" t="s">
        <v>386</v>
      </c>
      <c r="B10" s="23" t="s">
        <v>416</v>
      </c>
      <c r="C10" s="25">
        <v>104592749.62</v>
      </c>
      <c r="D10" s="25">
        <v>48865856.21</v>
      </c>
    </row>
    <row r="11" spans="1:4" s="6" customFormat="1" ht="27">
      <c r="A11" s="24" t="s">
        <v>189</v>
      </c>
      <c r="B11" s="23" t="s">
        <v>248</v>
      </c>
      <c r="C11" s="25">
        <v>10000000</v>
      </c>
      <c r="D11" s="25">
        <v>2481894</v>
      </c>
    </row>
    <row r="12" spans="1:4" s="6" customFormat="1" ht="27">
      <c r="A12" s="24" t="s">
        <v>190</v>
      </c>
      <c r="B12" s="23" t="s">
        <v>249</v>
      </c>
      <c r="C12" s="25">
        <v>2504000</v>
      </c>
      <c r="D12" s="25">
        <v>872640</v>
      </c>
    </row>
    <row r="13" spans="1:4" s="12" customFormat="1" ht="42">
      <c r="A13" s="24" t="s">
        <v>250</v>
      </c>
      <c r="B13" s="23" t="s">
        <v>251</v>
      </c>
      <c r="C13" s="25">
        <v>24033171.34</v>
      </c>
      <c r="D13" s="25">
        <v>14283776.21</v>
      </c>
    </row>
    <row r="14" spans="1:4" s="12" customFormat="1" ht="42">
      <c r="A14" s="24" t="s">
        <v>387</v>
      </c>
      <c r="B14" s="23" t="s">
        <v>417</v>
      </c>
      <c r="C14" s="25">
        <v>3500000</v>
      </c>
      <c r="D14" s="25">
        <v>0</v>
      </c>
    </row>
    <row r="15" spans="1:4" s="12" customFormat="1" ht="27.75">
      <c r="A15" s="30" t="s">
        <v>191</v>
      </c>
      <c r="B15" s="29" t="s">
        <v>252</v>
      </c>
      <c r="C15" s="28">
        <f>SUM(C16:C21)</f>
        <v>722216902</v>
      </c>
      <c r="D15" s="28">
        <f>SUM(D16:D21)</f>
        <v>414168179.54</v>
      </c>
    </row>
    <row r="16" spans="1:4" s="11" customFormat="1" ht="27">
      <c r="A16" s="24" t="s">
        <v>192</v>
      </c>
      <c r="B16" s="23" t="s">
        <v>253</v>
      </c>
      <c r="C16" s="25">
        <v>533531801</v>
      </c>
      <c r="D16" s="25">
        <v>315905712.65</v>
      </c>
    </row>
    <row r="17" spans="1:4" s="12" customFormat="1" ht="42">
      <c r="A17" s="24" t="s">
        <v>193</v>
      </c>
      <c r="B17" s="23" t="s">
        <v>254</v>
      </c>
      <c r="C17" s="25">
        <v>2220461</v>
      </c>
      <c r="D17" s="25">
        <v>1033833.3</v>
      </c>
    </row>
    <row r="18" spans="1:4" s="6" customFormat="1" ht="27">
      <c r="A18" s="24" t="s">
        <v>194</v>
      </c>
      <c r="B18" s="23" t="s">
        <v>255</v>
      </c>
      <c r="C18" s="25">
        <v>153320952</v>
      </c>
      <c r="D18" s="25">
        <v>90175845.8</v>
      </c>
    </row>
    <row r="19" spans="1:4" s="6" customFormat="1" ht="69">
      <c r="A19" s="24" t="s">
        <v>388</v>
      </c>
      <c r="B19" s="23" t="s">
        <v>418</v>
      </c>
      <c r="C19" s="25">
        <v>4324000</v>
      </c>
      <c r="D19" s="25">
        <v>1474897.29</v>
      </c>
    </row>
    <row r="20" spans="1:4" s="6" customFormat="1" ht="27">
      <c r="A20" s="24" t="s">
        <v>195</v>
      </c>
      <c r="B20" s="23" t="s">
        <v>256</v>
      </c>
      <c r="C20" s="25">
        <v>21472688</v>
      </c>
      <c r="D20" s="25">
        <v>3403563.7</v>
      </c>
    </row>
    <row r="21" spans="1:4" s="6" customFormat="1" ht="27">
      <c r="A21" s="24" t="s">
        <v>196</v>
      </c>
      <c r="B21" s="23" t="s">
        <v>257</v>
      </c>
      <c r="C21" s="25">
        <v>7347000</v>
      </c>
      <c r="D21" s="25">
        <v>2174326.8</v>
      </c>
    </row>
    <row r="22" spans="1:4" s="6" customFormat="1" ht="41.25">
      <c r="A22" s="30" t="s">
        <v>389</v>
      </c>
      <c r="B22" s="29" t="s">
        <v>258</v>
      </c>
      <c r="C22" s="28">
        <f>SUM(C23)</f>
        <v>44200000</v>
      </c>
      <c r="D22" s="28">
        <f>SUM(D23)</f>
        <v>26808486.96</v>
      </c>
    </row>
    <row r="23" spans="1:4" s="5" customFormat="1" ht="41.25">
      <c r="A23" s="24" t="s">
        <v>197</v>
      </c>
      <c r="B23" s="23" t="s">
        <v>259</v>
      </c>
      <c r="C23" s="25">
        <v>44200000</v>
      </c>
      <c r="D23" s="25">
        <v>26808486.96</v>
      </c>
    </row>
    <row r="24" spans="1:4" s="5" customFormat="1" ht="27">
      <c r="A24" s="30" t="s">
        <v>198</v>
      </c>
      <c r="B24" s="29" t="s">
        <v>260</v>
      </c>
      <c r="C24" s="28">
        <f>SUM(C25:C26)</f>
        <v>13899547</v>
      </c>
      <c r="D24" s="28">
        <f>SUM(D25:D26)</f>
        <v>3703366.23</v>
      </c>
    </row>
    <row r="25" spans="1:4" s="6" customFormat="1" ht="27">
      <c r="A25" s="24" t="s">
        <v>199</v>
      </c>
      <c r="B25" s="23" t="s">
        <v>419</v>
      </c>
      <c r="C25" s="25">
        <v>11349547</v>
      </c>
      <c r="D25" s="25">
        <v>1587184.6</v>
      </c>
    </row>
    <row r="26" spans="1:4" s="6" customFormat="1" ht="27">
      <c r="A26" s="24" t="s">
        <v>390</v>
      </c>
      <c r="B26" s="23" t="s">
        <v>261</v>
      </c>
      <c r="C26" s="25">
        <v>2550000</v>
      </c>
      <c r="D26" s="25">
        <v>2116181.63</v>
      </c>
    </row>
    <row r="27" spans="1:4" s="6" customFormat="1" ht="27">
      <c r="A27" s="30" t="s">
        <v>200</v>
      </c>
      <c r="B27" s="29" t="s">
        <v>262</v>
      </c>
      <c r="C27" s="28">
        <f>SUM(C28:C29)</f>
        <v>41033000</v>
      </c>
      <c r="D27" s="28">
        <f>SUM(D28:D29)</f>
        <v>28642709.75</v>
      </c>
    </row>
    <row r="28" spans="1:4" s="6" customFormat="1" ht="27">
      <c r="A28" s="24" t="s">
        <v>201</v>
      </c>
      <c r="B28" s="23" t="s">
        <v>263</v>
      </c>
      <c r="C28" s="25">
        <v>39983000</v>
      </c>
      <c r="D28" s="25">
        <v>28162641</v>
      </c>
    </row>
    <row r="29" spans="1:4" s="6" customFormat="1" ht="27">
      <c r="A29" s="24" t="s">
        <v>202</v>
      </c>
      <c r="B29" s="23" t="s">
        <v>264</v>
      </c>
      <c r="C29" s="25">
        <v>1050000</v>
      </c>
      <c r="D29" s="25">
        <v>480068.75</v>
      </c>
    </row>
    <row r="30" spans="1:4" s="6" customFormat="1" ht="41.25">
      <c r="A30" s="30" t="s">
        <v>203</v>
      </c>
      <c r="B30" s="29" t="s">
        <v>265</v>
      </c>
      <c r="C30" s="28">
        <f>SUM(C31:C32)</f>
        <v>7235000</v>
      </c>
      <c r="D30" s="28">
        <f>SUM(D31:D32)</f>
        <v>3732676</v>
      </c>
    </row>
    <row r="31" spans="1:4" s="6" customFormat="1" ht="27">
      <c r="A31" s="24" t="s">
        <v>204</v>
      </c>
      <c r="B31" s="23" t="s">
        <v>266</v>
      </c>
      <c r="C31" s="25">
        <v>7185000</v>
      </c>
      <c r="D31" s="25">
        <v>3732676</v>
      </c>
    </row>
    <row r="32" spans="1:4" s="6" customFormat="1" ht="27">
      <c r="A32" s="24" t="s">
        <v>391</v>
      </c>
      <c r="B32" s="23" t="s">
        <v>267</v>
      </c>
      <c r="C32" s="25">
        <v>50000</v>
      </c>
      <c r="D32" s="25">
        <v>0</v>
      </c>
    </row>
    <row r="33" spans="1:4" s="6" customFormat="1" ht="27">
      <c r="A33" s="30" t="s">
        <v>205</v>
      </c>
      <c r="B33" s="29" t="s">
        <v>268</v>
      </c>
      <c r="C33" s="28">
        <f>SUM(C34:C38)</f>
        <v>74428417</v>
      </c>
      <c r="D33" s="28">
        <f>SUM(D34:D38)</f>
        <v>31871216.3</v>
      </c>
    </row>
    <row r="34" spans="1:4" s="6" customFormat="1" ht="27">
      <c r="A34" s="24" t="s">
        <v>207</v>
      </c>
      <c r="B34" s="23" t="s">
        <v>269</v>
      </c>
      <c r="C34" s="25">
        <v>10038000</v>
      </c>
      <c r="D34" s="25">
        <v>4223325.8</v>
      </c>
    </row>
    <row r="35" spans="1:4" s="6" customFormat="1" ht="27">
      <c r="A35" s="24" t="s">
        <v>208</v>
      </c>
      <c r="B35" s="23" t="s">
        <v>270</v>
      </c>
      <c r="C35" s="25">
        <v>38552000</v>
      </c>
      <c r="D35" s="25">
        <v>17157169.82</v>
      </c>
    </row>
    <row r="36" spans="1:4" s="6" customFormat="1" ht="27">
      <c r="A36" s="24" t="s">
        <v>209</v>
      </c>
      <c r="B36" s="23" t="s">
        <v>271</v>
      </c>
      <c r="C36" s="25">
        <v>500000</v>
      </c>
      <c r="D36" s="25">
        <v>0</v>
      </c>
    </row>
    <row r="37" spans="1:4" s="6" customFormat="1" ht="27">
      <c r="A37" s="24" t="s">
        <v>210</v>
      </c>
      <c r="B37" s="23" t="s">
        <v>272</v>
      </c>
      <c r="C37" s="25">
        <v>300000</v>
      </c>
      <c r="D37" s="25">
        <v>228000</v>
      </c>
    </row>
    <row r="38" spans="1:4" s="6" customFormat="1" ht="13.5">
      <c r="A38" s="24" t="s">
        <v>206</v>
      </c>
      <c r="B38" s="23" t="s">
        <v>273</v>
      </c>
      <c r="C38" s="25">
        <v>25038417</v>
      </c>
      <c r="D38" s="25">
        <v>10262720.68</v>
      </c>
    </row>
    <row r="39" spans="1:4" s="5" customFormat="1" ht="27">
      <c r="A39" s="30" t="s">
        <v>211</v>
      </c>
      <c r="B39" s="29" t="s">
        <v>274</v>
      </c>
      <c r="C39" s="28">
        <f>SUM(C40,C49,C52,C56,C60)</f>
        <v>300643740.84000003</v>
      </c>
      <c r="D39" s="28">
        <f>SUM(D40,D49,D52,D56,D60)</f>
        <v>158488499.60000002</v>
      </c>
    </row>
    <row r="40" spans="1:4" s="6" customFormat="1" ht="41.25">
      <c r="A40" s="30" t="s">
        <v>212</v>
      </c>
      <c r="B40" s="29" t="s">
        <v>275</v>
      </c>
      <c r="C40" s="28">
        <f>SUM(C41:C48)</f>
        <v>106218792.84</v>
      </c>
      <c r="D40" s="28">
        <f>SUM(D41:D48)</f>
        <v>50157346.99</v>
      </c>
    </row>
    <row r="41" spans="1:4" s="6" customFormat="1" ht="14.25" customHeight="1">
      <c r="A41" s="24" t="s">
        <v>213</v>
      </c>
      <c r="B41" s="23" t="s">
        <v>276</v>
      </c>
      <c r="C41" s="25">
        <v>5830000</v>
      </c>
      <c r="D41" s="25">
        <v>2717275</v>
      </c>
    </row>
    <row r="42" spans="1:4" s="6" customFormat="1" ht="27">
      <c r="A42" s="24" t="s">
        <v>214</v>
      </c>
      <c r="B42" s="23" t="s">
        <v>277</v>
      </c>
      <c r="C42" s="25">
        <v>84853000</v>
      </c>
      <c r="D42" s="25">
        <v>42709094</v>
      </c>
    </row>
    <row r="43" spans="1:4" s="6" customFormat="1" ht="41.25">
      <c r="A43" s="24" t="s">
        <v>215</v>
      </c>
      <c r="B43" s="23" t="s">
        <v>278</v>
      </c>
      <c r="C43" s="25">
        <v>6405792.84</v>
      </c>
      <c r="D43" s="25">
        <v>845202.27</v>
      </c>
    </row>
    <row r="44" spans="1:4" s="6" customFormat="1" ht="17.25" customHeight="1">
      <c r="A44" s="24" t="s">
        <v>392</v>
      </c>
      <c r="B44" s="23" t="s">
        <v>279</v>
      </c>
      <c r="C44" s="25">
        <v>1500000</v>
      </c>
      <c r="D44" s="25">
        <v>655000</v>
      </c>
    </row>
    <row r="45" spans="1:4" s="6" customFormat="1" ht="41.25">
      <c r="A45" s="24" t="s">
        <v>393</v>
      </c>
      <c r="B45" s="23" t="s">
        <v>280</v>
      </c>
      <c r="C45" s="25">
        <v>6500000</v>
      </c>
      <c r="D45" s="25">
        <v>2815697.29</v>
      </c>
    </row>
    <row r="46" spans="1:4" s="6" customFormat="1" ht="27">
      <c r="A46" s="24" t="s">
        <v>216</v>
      </c>
      <c r="B46" s="23" t="s">
        <v>281</v>
      </c>
      <c r="C46" s="25">
        <v>300000</v>
      </c>
      <c r="D46" s="25">
        <v>199975</v>
      </c>
    </row>
    <row r="47" spans="1:4" s="5" customFormat="1" ht="27">
      <c r="A47" s="24" t="s">
        <v>1</v>
      </c>
      <c r="B47" s="23" t="s">
        <v>357</v>
      </c>
      <c r="C47" s="25">
        <v>450000</v>
      </c>
      <c r="D47" s="25">
        <v>74593.43</v>
      </c>
    </row>
    <row r="48" spans="1:4" s="6" customFormat="1" ht="13.5">
      <c r="A48" s="24" t="s">
        <v>360</v>
      </c>
      <c r="B48" s="23" t="s">
        <v>361</v>
      </c>
      <c r="C48" s="25">
        <v>380000</v>
      </c>
      <c r="D48" s="25">
        <v>140510</v>
      </c>
    </row>
    <row r="49" spans="1:4" s="7" customFormat="1" ht="27">
      <c r="A49" s="30" t="s">
        <v>217</v>
      </c>
      <c r="B49" s="29" t="s">
        <v>282</v>
      </c>
      <c r="C49" s="28">
        <f>SUM(C50:C51)</f>
        <v>44800000</v>
      </c>
      <c r="D49" s="28">
        <f>SUM(D50:D51)</f>
        <v>22881666.81</v>
      </c>
    </row>
    <row r="50" spans="1:5" s="6" customFormat="1" ht="27">
      <c r="A50" s="24" t="s">
        <v>218</v>
      </c>
      <c r="B50" s="23" t="s">
        <v>283</v>
      </c>
      <c r="C50" s="25">
        <v>43800000</v>
      </c>
      <c r="D50" s="25">
        <v>22577253</v>
      </c>
      <c r="E50" s="10"/>
    </row>
    <row r="51" spans="1:4" s="6" customFormat="1" ht="41.25">
      <c r="A51" s="24" t="s">
        <v>219</v>
      </c>
      <c r="B51" s="23" t="s">
        <v>284</v>
      </c>
      <c r="C51" s="25">
        <v>1000000</v>
      </c>
      <c r="D51" s="25">
        <v>304413.81</v>
      </c>
    </row>
    <row r="52" spans="1:4" s="12" customFormat="1" ht="27.75">
      <c r="A52" s="30" t="s">
        <v>220</v>
      </c>
      <c r="B52" s="29" t="s">
        <v>285</v>
      </c>
      <c r="C52" s="28">
        <f>SUM(C53:C55)</f>
        <v>22340948</v>
      </c>
      <c r="D52" s="28">
        <f>SUM(D53:D55)</f>
        <v>10433741</v>
      </c>
    </row>
    <row r="53" spans="1:4" s="14" customFormat="1" ht="13.5">
      <c r="A53" s="24" t="s">
        <v>221</v>
      </c>
      <c r="B53" s="23" t="s">
        <v>286</v>
      </c>
      <c r="C53" s="25">
        <v>20700000</v>
      </c>
      <c r="D53" s="25">
        <v>10433741</v>
      </c>
    </row>
    <row r="54" spans="1:4" s="14" customFormat="1" ht="27">
      <c r="A54" s="24" t="s">
        <v>222</v>
      </c>
      <c r="B54" s="23" t="s">
        <v>287</v>
      </c>
      <c r="C54" s="25">
        <v>500000</v>
      </c>
      <c r="D54" s="25">
        <v>0</v>
      </c>
    </row>
    <row r="55" spans="1:4" ht="54.75">
      <c r="A55" s="24" t="s">
        <v>394</v>
      </c>
      <c r="B55" s="23" t="s">
        <v>362</v>
      </c>
      <c r="C55" s="25">
        <v>1140948</v>
      </c>
      <c r="D55" s="25">
        <v>0</v>
      </c>
    </row>
    <row r="56" spans="1:4" s="14" customFormat="1" ht="41.25">
      <c r="A56" s="30" t="s">
        <v>223</v>
      </c>
      <c r="B56" s="29" t="s">
        <v>288</v>
      </c>
      <c r="C56" s="28">
        <f>SUM(C57:C59)</f>
        <v>89514000</v>
      </c>
      <c r="D56" s="28">
        <f>SUM(D57:D59)</f>
        <v>57669506</v>
      </c>
    </row>
    <row r="57" spans="1:4" s="14" customFormat="1" ht="27">
      <c r="A57" s="24" t="s">
        <v>224</v>
      </c>
      <c r="B57" s="23" t="s">
        <v>289</v>
      </c>
      <c r="C57" s="25">
        <v>88378865</v>
      </c>
      <c r="D57" s="25">
        <v>57569551</v>
      </c>
    </row>
    <row r="58" spans="1:4" s="14" customFormat="1" ht="69">
      <c r="A58" s="24" t="s">
        <v>441</v>
      </c>
      <c r="B58" s="23" t="s">
        <v>440</v>
      </c>
      <c r="C58" s="25">
        <v>135135</v>
      </c>
      <c r="D58" s="25">
        <v>0</v>
      </c>
    </row>
    <row r="59" spans="1:4" s="14" customFormat="1" ht="41.25">
      <c r="A59" s="24" t="s">
        <v>225</v>
      </c>
      <c r="B59" s="23" t="s">
        <v>290</v>
      </c>
      <c r="C59" s="25">
        <v>1000000</v>
      </c>
      <c r="D59" s="25">
        <v>99955</v>
      </c>
    </row>
    <row r="60" spans="1:4" s="14" customFormat="1" ht="41.25">
      <c r="A60" s="30" t="s">
        <v>226</v>
      </c>
      <c r="B60" s="29" t="s">
        <v>291</v>
      </c>
      <c r="C60" s="28">
        <f>SUM(C61:C63)</f>
        <v>37770000</v>
      </c>
      <c r="D60" s="28">
        <f>SUM(D61:D62)</f>
        <v>17346238.799999997</v>
      </c>
    </row>
    <row r="61" spans="1:4" s="14" customFormat="1" ht="27">
      <c r="A61" s="24" t="s">
        <v>227</v>
      </c>
      <c r="B61" s="23" t="s">
        <v>292</v>
      </c>
      <c r="C61" s="25">
        <v>4735000</v>
      </c>
      <c r="D61" s="25">
        <v>2426923.76</v>
      </c>
    </row>
    <row r="62" spans="1:4" s="14" customFormat="1" ht="27">
      <c r="A62" s="24" t="s">
        <v>228</v>
      </c>
      <c r="B62" s="23" t="s">
        <v>293</v>
      </c>
      <c r="C62" s="25">
        <v>31943910</v>
      </c>
      <c r="D62" s="25">
        <v>14919315.04</v>
      </c>
    </row>
    <row r="63" spans="1:4" s="14" customFormat="1" ht="69">
      <c r="A63" s="24" t="s">
        <v>443</v>
      </c>
      <c r="B63" s="23" t="s">
        <v>442</v>
      </c>
      <c r="C63" s="25">
        <v>1091090</v>
      </c>
      <c r="D63" s="25">
        <v>0</v>
      </c>
    </row>
    <row r="64" spans="1:4" s="14" customFormat="1" ht="27">
      <c r="A64" s="30" t="s">
        <v>2</v>
      </c>
      <c r="B64" s="29" t="s">
        <v>294</v>
      </c>
      <c r="C64" s="28">
        <f>SUM(C65:C66)</f>
        <v>7100000</v>
      </c>
      <c r="D64" s="28">
        <f>SUM(D65:D66)</f>
        <v>3580191</v>
      </c>
    </row>
    <row r="65" spans="1:4" s="14" customFormat="1" ht="27">
      <c r="A65" s="24" t="s">
        <v>229</v>
      </c>
      <c r="B65" s="23" t="s">
        <v>295</v>
      </c>
      <c r="C65" s="25">
        <v>600000</v>
      </c>
      <c r="D65" s="25">
        <v>269799</v>
      </c>
    </row>
    <row r="66" spans="1:4" ht="27">
      <c r="A66" s="24" t="s">
        <v>230</v>
      </c>
      <c r="B66" s="23" t="s">
        <v>296</v>
      </c>
      <c r="C66" s="25">
        <v>6500000</v>
      </c>
      <c r="D66" s="25">
        <v>3310392</v>
      </c>
    </row>
    <row r="67" spans="1:4" ht="27">
      <c r="A67" s="30" t="s">
        <v>231</v>
      </c>
      <c r="B67" s="29" t="s">
        <v>297</v>
      </c>
      <c r="C67" s="28">
        <f>SUM(C68:C71)</f>
        <v>120018851.83</v>
      </c>
      <c r="D67" s="28">
        <f>SUM(D68:D71)</f>
        <v>59895044.73</v>
      </c>
    </row>
    <row r="68" spans="1:4" s="14" customFormat="1" ht="27">
      <c r="A68" s="24" t="s">
        <v>232</v>
      </c>
      <c r="B68" s="23" t="s">
        <v>298</v>
      </c>
      <c r="C68" s="25">
        <v>1992589.41</v>
      </c>
      <c r="D68" s="25">
        <v>1260521</v>
      </c>
    </row>
    <row r="69" spans="1:4" s="14" customFormat="1" ht="27">
      <c r="A69" s="24" t="s">
        <v>299</v>
      </c>
      <c r="B69" s="23" t="s">
        <v>300</v>
      </c>
      <c r="C69" s="25">
        <v>11900000</v>
      </c>
      <c r="D69" s="25">
        <v>5961673.32</v>
      </c>
    </row>
    <row r="70" spans="1:4" s="14" customFormat="1" ht="41.25">
      <c r="A70" s="24" t="s">
        <v>301</v>
      </c>
      <c r="B70" s="23" t="s">
        <v>302</v>
      </c>
      <c r="C70" s="25">
        <v>21300000</v>
      </c>
      <c r="D70" s="25">
        <v>10650000</v>
      </c>
    </row>
    <row r="71" spans="1:4" s="14" customFormat="1" ht="41.25">
      <c r="A71" s="24" t="s">
        <v>303</v>
      </c>
      <c r="B71" s="23" t="s">
        <v>304</v>
      </c>
      <c r="C71" s="25">
        <v>84826262.42</v>
      </c>
      <c r="D71" s="25">
        <v>42022850.41</v>
      </c>
    </row>
    <row r="72" spans="1:4" ht="27">
      <c r="A72" s="30" t="s">
        <v>233</v>
      </c>
      <c r="B72" s="29" t="s">
        <v>305</v>
      </c>
      <c r="C72" s="28">
        <f>SUM(C73,C94,C101,C103,C106)</f>
        <v>612999556.8</v>
      </c>
      <c r="D72" s="28">
        <f>SUM(D73,D94,D101,D103,D106)</f>
        <v>321690244.96</v>
      </c>
    </row>
    <row r="73" spans="1:4" ht="41.25">
      <c r="A73" s="30" t="s">
        <v>234</v>
      </c>
      <c r="B73" s="29" t="s">
        <v>306</v>
      </c>
      <c r="C73" s="28">
        <f>SUM(C74:C93)</f>
        <v>560984101</v>
      </c>
      <c r="D73" s="28">
        <f>SUM(D74:D93)</f>
        <v>299597579.54999995</v>
      </c>
    </row>
    <row r="74" spans="1:4" ht="27">
      <c r="A74" s="24" t="s">
        <v>92</v>
      </c>
      <c r="B74" s="23" t="s">
        <v>307</v>
      </c>
      <c r="C74" s="25">
        <v>118260550</v>
      </c>
      <c r="D74" s="25">
        <v>51256295.71</v>
      </c>
    </row>
    <row r="75" spans="1:4" ht="27">
      <c r="A75" s="24" t="s">
        <v>91</v>
      </c>
      <c r="B75" s="23" t="s">
        <v>308</v>
      </c>
      <c r="C75" s="25">
        <v>8453822</v>
      </c>
      <c r="D75" s="25">
        <v>8435211.47</v>
      </c>
    </row>
    <row r="76" spans="1:4" ht="27">
      <c r="A76" s="24" t="s">
        <v>236</v>
      </c>
      <c r="B76" s="23" t="s">
        <v>309</v>
      </c>
      <c r="C76" s="25">
        <v>16588948</v>
      </c>
      <c r="D76" s="25">
        <v>12678708.9</v>
      </c>
    </row>
    <row r="77" spans="1:4" s="14" customFormat="1" ht="27">
      <c r="A77" s="24" t="s">
        <v>237</v>
      </c>
      <c r="B77" s="23" t="s">
        <v>310</v>
      </c>
      <c r="C77" s="25">
        <v>52630115</v>
      </c>
      <c r="D77" s="25">
        <v>26095681</v>
      </c>
    </row>
    <row r="78" spans="1:4" s="14" customFormat="1" ht="41.25">
      <c r="A78" s="24" t="s">
        <v>311</v>
      </c>
      <c r="B78" s="23" t="s">
        <v>312</v>
      </c>
      <c r="C78" s="25">
        <v>234130</v>
      </c>
      <c r="D78" s="25">
        <v>92041.58</v>
      </c>
    </row>
    <row r="79" spans="1:4" ht="41.25">
      <c r="A79" s="24" t="s">
        <v>238</v>
      </c>
      <c r="B79" s="23" t="s">
        <v>313</v>
      </c>
      <c r="C79" s="25">
        <v>6200000</v>
      </c>
      <c r="D79" s="25">
        <v>3738633</v>
      </c>
    </row>
    <row r="80" spans="1:4" ht="41.25">
      <c r="A80" s="24" t="s">
        <v>235</v>
      </c>
      <c r="B80" s="23" t="s">
        <v>314</v>
      </c>
      <c r="C80" s="25">
        <v>228738339</v>
      </c>
      <c r="D80" s="25">
        <v>131619507.28</v>
      </c>
    </row>
    <row r="81" spans="1:4" ht="41.25">
      <c r="A81" s="24" t="s">
        <v>363</v>
      </c>
      <c r="B81" s="23" t="s">
        <v>364</v>
      </c>
      <c r="C81" s="25">
        <v>44087</v>
      </c>
      <c r="D81" s="25">
        <v>0</v>
      </c>
    </row>
    <row r="82" spans="1:4" ht="60" customHeight="1">
      <c r="A82" s="24" t="s">
        <v>93</v>
      </c>
      <c r="B82" s="23" t="s">
        <v>315</v>
      </c>
      <c r="C82" s="25">
        <v>721528</v>
      </c>
      <c r="D82" s="25">
        <v>0</v>
      </c>
    </row>
    <row r="83" spans="1:4" ht="41.25">
      <c r="A83" s="24" t="s">
        <v>89</v>
      </c>
      <c r="B83" s="23" t="s">
        <v>365</v>
      </c>
      <c r="C83" s="25">
        <v>73559503</v>
      </c>
      <c r="D83" s="25">
        <v>31685153.04</v>
      </c>
    </row>
    <row r="84" spans="1:4" ht="82.5">
      <c r="A84" s="24" t="s">
        <v>395</v>
      </c>
      <c r="B84" s="23" t="s">
        <v>316</v>
      </c>
      <c r="C84" s="25">
        <v>18440383</v>
      </c>
      <c r="D84" s="25">
        <v>15132802.76</v>
      </c>
    </row>
    <row r="85" spans="1:4" ht="27">
      <c r="A85" s="24" t="s">
        <v>239</v>
      </c>
      <c r="B85" s="23" t="s">
        <v>317</v>
      </c>
      <c r="C85" s="25">
        <v>800000</v>
      </c>
      <c r="D85" s="25">
        <v>307010</v>
      </c>
    </row>
    <row r="86" spans="1:4" ht="54.75">
      <c r="A86" s="24" t="s">
        <v>240</v>
      </c>
      <c r="B86" s="23" t="s">
        <v>318</v>
      </c>
      <c r="C86" s="25">
        <v>100000</v>
      </c>
      <c r="D86" s="25">
        <v>0</v>
      </c>
    </row>
    <row r="87" spans="1:4" ht="27">
      <c r="A87" s="24" t="s">
        <v>241</v>
      </c>
      <c r="B87" s="23" t="s">
        <v>319</v>
      </c>
      <c r="C87" s="25">
        <v>1000000</v>
      </c>
      <c r="D87" s="25">
        <v>264536.78</v>
      </c>
    </row>
    <row r="88" spans="1:4" ht="41.25">
      <c r="A88" s="24" t="s">
        <v>242</v>
      </c>
      <c r="B88" s="23" t="s">
        <v>320</v>
      </c>
      <c r="C88" s="25">
        <v>3401000</v>
      </c>
      <c r="D88" s="25">
        <v>2013523.28</v>
      </c>
    </row>
    <row r="89" spans="1:4" ht="13.5">
      <c r="A89" s="24" t="s">
        <v>243</v>
      </c>
      <c r="B89" s="23" t="s">
        <v>321</v>
      </c>
      <c r="C89" s="25">
        <v>800000</v>
      </c>
      <c r="D89" s="25">
        <v>322784</v>
      </c>
    </row>
    <row r="90" spans="1:4" s="14" customFormat="1" ht="41.25">
      <c r="A90" s="24" t="s">
        <v>396</v>
      </c>
      <c r="B90" s="23" t="s">
        <v>322</v>
      </c>
      <c r="C90" s="25">
        <v>6200000</v>
      </c>
      <c r="D90" s="25">
        <v>3932535.02</v>
      </c>
    </row>
    <row r="91" spans="1:4" s="14" customFormat="1" ht="27">
      <c r="A91" s="24" t="s">
        <v>88</v>
      </c>
      <c r="B91" s="23" t="s">
        <v>323</v>
      </c>
      <c r="C91" s="25">
        <v>1000000</v>
      </c>
      <c r="D91" s="25">
        <v>521190</v>
      </c>
    </row>
    <row r="92" spans="1:4" ht="41.25">
      <c r="A92" s="24" t="s">
        <v>90</v>
      </c>
      <c r="B92" s="23" t="s">
        <v>324</v>
      </c>
      <c r="C92" s="25">
        <v>22175733</v>
      </c>
      <c r="D92" s="25">
        <v>10210787.38</v>
      </c>
    </row>
    <row r="93" spans="1:4" s="14" customFormat="1" ht="41.25">
      <c r="A93" s="24" t="s">
        <v>366</v>
      </c>
      <c r="B93" s="23" t="s">
        <v>367</v>
      </c>
      <c r="C93" s="25">
        <v>1635963</v>
      </c>
      <c r="D93" s="25">
        <v>1291178.35</v>
      </c>
    </row>
    <row r="94" spans="1:4" ht="21" customHeight="1">
      <c r="A94" s="30" t="s">
        <v>94</v>
      </c>
      <c r="B94" s="29" t="s">
        <v>325</v>
      </c>
      <c r="C94" s="28">
        <f>SUM(C95:C100)</f>
        <v>6000000</v>
      </c>
      <c r="D94" s="28">
        <f>SUM(D95:D100)</f>
        <v>367583</v>
      </c>
    </row>
    <row r="95" spans="1:4" ht="69">
      <c r="A95" s="24" t="s">
        <v>368</v>
      </c>
      <c r="B95" s="23" t="s">
        <v>326</v>
      </c>
      <c r="C95" s="25">
        <v>2900000</v>
      </c>
      <c r="D95" s="25">
        <v>210019</v>
      </c>
    </row>
    <row r="96" spans="1:4" ht="27">
      <c r="A96" s="24" t="s">
        <v>95</v>
      </c>
      <c r="B96" s="23" t="s">
        <v>327</v>
      </c>
      <c r="C96" s="25">
        <v>300000</v>
      </c>
      <c r="D96" s="25">
        <v>0</v>
      </c>
    </row>
    <row r="97" spans="1:4" ht="33" customHeight="1">
      <c r="A97" s="24" t="s">
        <v>96</v>
      </c>
      <c r="B97" s="23" t="s">
        <v>328</v>
      </c>
      <c r="C97" s="25">
        <v>1350000</v>
      </c>
      <c r="D97" s="25">
        <v>0</v>
      </c>
    </row>
    <row r="98" spans="1:4" s="14" customFormat="1" ht="27">
      <c r="A98" s="24" t="s">
        <v>97</v>
      </c>
      <c r="B98" s="23" t="s">
        <v>329</v>
      </c>
      <c r="C98" s="25">
        <v>1000000</v>
      </c>
      <c r="D98" s="25">
        <v>0</v>
      </c>
    </row>
    <row r="99" spans="1:4" s="14" customFormat="1" ht="27">
      <c r="A99" s="24" t="s">
        <v>98</v>
      </c>
      <c r="B99" s="23" t="s">
        <v>330</v>
      </c>
      <c r="C99" s="25">
        <v>300000</v>
      </c>
      <c r="D99" s="25">
        <v>61180</v>
      </c>
    </row>
    <row r="100" spans="1:4" s="14" customFormat="1" ht="27">
      <c r="A100" s="24" t="s">
        <v>99</v>
      </c>
      <c r="B100" s="23" t="s">
        <v>331</v>
      </c>
      <c r="C100" s="25">
        <v>150000</v>
      </c>
      <c r="D100" s="25">
        <v>96384</v>
      </c>
    </row>
    <row r="101" spans="1:4" s="14" customFormat="1" ht="13.5">
      <c r="A101" s="30" t="s">
        <v>100</v>
      </c>
      <c r="B101" s="29" t="s">
        <v>332</v>
      </c>
      <c r="C101" s="28">
        <f>SUM(C102)</f>
        <v>13700000</v>
      </c>
      <c r="D101" s="28">
        <f>SUM(D102)</f>
        <v>6748018.56</v>
      </c>
    </row>
    <row r="102" spans="1:4" s="14" customFormat="1" ht="27">
      <c r="A102" s="24" t="s">
        <v>101</v>
      </c>
      <c r="B102" s="23" t="s">
        <v>333</v>
      </c>
      <c r="C102" s="25">
        <v>13700000</v>
      </c>
      <c r="D102" s="25">
        <v>6748018.56</v>
      </c>
    </row>
    <row r="103" spans="1:4" s="14" customFormat="1" ht="27">
      <c r="A103" s="30" t="s">
        <v>102</v>
      </c>
      <c r="B103" s="29" t="s">
        <v>334</v>
      </c>
      <c r="C103" s="28">
        <f>SUM(C104:C105)</f>
        <v>4495847.8</v>
      </c>
      <c r="D103" s="28">
        <f>SUM(D104:D105)</f>
        <v>991695.6</v>
      </c>
    </row>
    <row r="104" spans="1:4" s="14" customFormat="1" ht="41.25">
      <c r="A104" s="24" t="s">
        <v>397</v>
      </c>
      <c r="B104" s="23" t="s">
        <v>444</v>
      </c>
      <c r="C104" s="25">
        <v>3504152.2</v>
      </c>
      <c r="D104" s="25">
        <v>0</v>
      </c>
    </row>
    <row r="105" spans="1:4" s="14" customFormat="1" ht="41.25">
      <c r="A105" s="24" t="s">
        <v>397</v>
      </c>
      <c r="B105" s="23" t="s">
        <v>420</v>
      </c>
      <c r="C105" s="25">
        <v>991695.6</v>
      </c>
      <c r="D105" s="25">
        <v>991695.6</v>
      </c>
    </row>
    <row r="106" spans="1:4" s="14" customFormat="1" ht="41.25">
      <c r="A106" s="30" t="s">
        <v>103</v>
      </c>
      <c r="B106" s="29" t="s">
        <v>335</v>
      </c>
      <c r="C106" s="28">
        <f>SUM(C107:C108)</f>
        <v>27819608</v>
      </c>
      <c r="D106" s="28">
        <f>SUM(D107:D108)</f>
        <v>13985368.25</v>
      </c>
    </row>
    <row r="107" spans="1:4" ht="27">
      <c r="A107" s="24" t="s">
        <v>398</v>
      </c>
      <c r="B107" s="23" t="s">
        <v>336</v>
      </c>
      <c r="C107" s="25">
        <v>17459608</v>
      </c>
      <c r="D107" s="25">
        <v>8534814.27</v>
      </c>
    </row>
    <row r="108" spans="1:4" s="14" customFormat="1" ht="41.25">
      <c r="A108" s="24" t="s">
        <v>105</v>
      </c>
      <c r="B108" s="23" t="s">
        <v>337</v>
      </c>
      <c r="C108" s="25">
        <v>10360000</v>
      </c>
      <c r="D108" s="25">
        <v>5450553.98</v>
      </c>
    </row>
    <row r="109" spans="1:4" s="14" customFormat="1" ht="27">
      <c r="A109" s="30" t="s">
        <v>106</v>
      </c>
      <c r="B109" s="29" t="s">
        <v>338</v>
      </c>
      <c r="C109" s="28">
        <f>SUM(C110:C117)</f>
        <v>352443157.44</v>
      </c>
      <c r="D109" s="28">
        <f>SUM(D110:D117)</f>
        <v>104320771.74</v>
      </c>
    </row>
    <row r="110" spans="1:4" s="14" customFormat="1" ht="27">
      <c r="A110" s="24" t="s">
        <v>107</v>
      </c>
      <c r="B110" s="23" t="s">
        <v>339</v>
      </c>
      <c r="C110" s="25">
        <v>72150000</v>
      </c>
      <c r="D110" s="25">
        <v>0</v>
      </c>
    </row>
    <row r="111" spans="1:256" s="14" customFormat="1" ht="27">
      <c r="A111" s="24" t="s">
        <v>108</v>
      </c>
      <c r="B111" s="23" t="s">
        <v>340</v>
      </c>
      <c r="C111" s="25">
        <v>10000000</v>
      </c>
      <c r="D111" s="25">
        <v>0</v>
      </c>
      <c r="IV111" s="22">
        <f>SUM(C111:IU111)</f>
        <v>10000000</v>
      </c>
    </row>
    <row r="112" spans="1:4" ht="41.25">
      <c r="A112" s="24" t="s">
        <v>109</v>
      </c>
      <c r="B112" s="23" t="s">
        <v>341</v>
      </c>
      <c r="C112" s="25">
        <v>23342726.39</v>
      </c>
      <c r="D112" s="25">
        <v>595041.96</v>
      </c>
    </row>
    <row r="113" spans="1:4" s="14" customFormat="1" ht="27">
      <c r="A113" s="24" t="s">
        <v>110</v>
      </c>
      <c r="B113" s="23" t="s">
        <v>342</v>
      </c>
      <c r="C113" s="25">
        <v>184000000</v>
      </c>
      <c r="D113" s="25">
        <v>95417130</v>
      </c>
    </row>
    <row r="114" spans="1:4" ht="27">
      <c r="A114" s="24" t="s">
        <v>111</v>
      </c>
      <c r="B114" s="23" t="s">
        <v>343</v>
      </c>
      <c r="C114" s="25">
        <v>17200000</v>
      </c>
      <c r="D114" s="25">
        <v>7695144</v>
      </c>
    </row>
    <row r="115" spans="1:4" s="14" customFormat="1" ht="27">
      <c r="A115" s="24" t="s">
        <v>399</v>
      </c>
      <c r="B115" s="23" t="s">
        <v>421</v>
      </c>
      <c r="C115" s="25">
        <v>22932572.33</v>
      </c>
      <c r="D115" s="25">
        <v>123549.28</v>
      </c>
    </row>
    <row r="116" spans="1:4" s="14" customFormat="1" ht="69">
      <c r="A116" s="24" t="s">
        <v>400</v>
      </c>
      <c r="B116" s="23" t="s">
        <v>422</v>
      </c>
      <c r="C116" s="25">
        <v>3316666.67</v>
      </c>
      <c r="D116" s="25">
        <v>0</v>
      </c>
    </row>
    <row r="117" spans="1:4" s="14" customFormat="1" ht="69">
      <c r="A117" s="24" t="s">
        <v>401</v>
      </c>
      <c r="B117" s="23" t="s">
        <v>423</v>
      </c>
      <c r="C117" s="25">
        <v>19501192.05</v>
      </c>
      <c r="D117" s="25">
        <v>489906.5</v>
      </c>
    </row>
    <row r="118" spans="1:4" s="14" customFormat="1" ht="41.25">
      <c r="A118" s="30" t="s">
        <v>112</v>
      </c>
      <c r="B118" s="29" t="s">
        <v>344</v>
      </c>
      <c r="C118" s="28">
        <f>SUM(C119:C122)</f>
        <v>73500000</v>
      </c>
      <c r="D118" s="28">
        <f>SUM(D119:D122)</f>
        <v>33116761.59</v>
      </c>
    </row>
    <row r="119" spans="1:4" ht="13.5">
      <c r="A119" s="24" t="s">
        <v>369</v>
      </c>
      <c r="B119" s="23" t="s">
        <v>345</v>
      </c>
      <c r="C119" s="25">
        <v>300000</v>
      </c>
      <c r="D119" s="25">
        <v>159727.12</v>
      </c>
    </row>
    <row r="120" spans="1:4" s="14" customFormat="1" ht="27">
      <c r="A120" s="24" t="s">
        <v>113</v>
      </c>
      <c r="B120" s="23" t="s">
        <v>346</v>
      </c>
      <c r="C120" s="25">
        <v>10200000</v>
      </c>
      <c r="D120" s="25">
        <v>5442334.47</v>
      </c>
    </row>
    <row r="121" spans="1:4" s="14" customFormat="1" ht="27">
      <c r="A121" s="24" t="s">
        <v>114</v>
      </c>
      <c r="B121" s="23" t="s">
        <v>347</v>
      </c>
      <c r="C121" s="25">
        <v>57000000</v>
      </c>
      <c r="D121" s="25">
        <v>25449971</v>
      </c>
    </row>
    <row r="122" spans="1:4" s="14" customFormat="1" ht="27">
      <c r="A122" s="24" t="s">
        <v>115</v>
      </c>
      <c r="B122" s="23" t="s">
        <v>348</v>
      </c>
      <c r="C122" s="25">
        <v>6000000</v>
      </c>
      <c r="D122" s="25">
        <v>2064729</v>
      </c>
    </row>
    <row r="123" spans="1:4" s="14" customFormat="1" ht="41.25">
      <c r="A123" s="30" t="s">
        <v>116</v>
      </c>
      <c r="B123" s="29" t="s">
        <v>349</v>
      </c>
      <c r="C123" s="28">
        <f>SUM(C124:C127)</f>
        <v>9100000</v>
      </c>
      <c r="D123" s="28">
        <f>SUM(D124:D127)</f>
        <v>98115</v>
      </c>
    </row>
    <row r="124" spans="1:4" ht="41.25">
      <c r="A124" s="24" t="s">
        <v>370</v>
      </c>
      <c r="B124" s="23" t="s">
        <v>350</v>
      </c>
      <c r="C124" s="25">
        <v>1500000</v>
      </c>
      <c r="D124" s="25">
        <v>0</v>
      </c>
    </row>
    <row r="125" spans="1:4" s="14" customFormat="1" ht="13.5">
      <c r="A125" s="24" t="s">
        <v>117</v>
      </c>
      <c r="B125" s="23" t="s">
        <v>351</v>
      </c>
      <c r="C125" s="25">
        <v>4600000</v>
      </c>
      <c r="D125" s="25">
        <v>0</v>
      </c>
    </row>
    <row r="126" spans="1:4" s="14" customFormat="1" ht="21" customHeight="1">
      <c r="A126" s="24" t="s">
        <v>118</v>
      </c>
      <c r="B126" s="23" t="s">
        <v>352</v>
      </c>
      <c r="C126" s="25">
        <v>2000000</v>
      </c>
      <c r="D126" s="25">
        <v>98115</v>
      </c>
    </row>
    <row r="127" spans="1:4" s="14" customFormat="1" ht="13.5">
      <c r="A127" s="24" t="s">
        <v>371</v>
      </c>
      <c r="B127" s="23" t="s">
        <v>372</v>
      </c>
      <c r="C127" s="25">
        <v>1000000</v>
      </c>
      <c r="D127" s="25">
        <v>0</v>
      </c>
    </row>
    <row r="128" spans="1:4" s="14" customFormat="1" ht="27">
      <c r="A128" s="30" t="s">
        <v>119</v>
      </c>
      <c r="B128" s="29" t="s">
        <v>353</v>
      </c>
      <c r="C128" s="28">
        <f>SUM(C129,C133,C135,C138,C141)</f>
        <v>192701273.61</v>
      </c>
      <c r="D128" s="28">
        <f>SUM(D129,D133,D135,D138,D141)</f>
        <v>67161242.83</v>
      </c>
    </row>
    <row r="129" spans="1:4" s="14" customFormat="1" ht="27">
      <c r="A129" s="30" t="s">
        <v>120</v>
      </c>
      <c r="B129" s="29" t="s">
        <v>354</v>
      </c>
      <c r="C129" s="28">
        <f>SUM(C130:C132)</f>
        <v>87800000</v>
      </c>
      <c r="D129" s="28">
        <f>SUM(D130:D132)</f>
        <v>29780546</v>
      </c>
    </row>
    <row r="130" spans="1:4" s="14" customFormat="1" ht="27">
      <c r="A130" s="24" t="s">
        <v>121</v>
      </c>
      <c r="B130" s="23" t="s">
        <v>355</v>
      </c>
      <c r="C130" s="25">
        <v>50500000</v>
      </c>
      <c r="D130" s="25">
        <v>18159025</v>
      </c>
    </row>
    <row r="131" spans="1:4" s="14" customFormat="1" ht="29.25" customHeight="1">
      <c r="A131" s="24" t="s">
        <v>122</v>
      </c>
      <c r="B131" s="23" t="s">
        <v>356</v>
      </c>
      <c r="C131" s="25">
        <v>29300000</v>
      </c>
      <c r="D131" s="25">
        <v>10769021</v>
      </c>
    </row>
    <row r="132" spans="1:4" s="14" customFormat="1" ht="27">
      <c r="A132" s="24" t="s">
        <v>3</v>
      </c>
      <c r="B132" s="23" t="s">
        <v>4</v>
      </c>
      <c r="C132" s="25">
        <v>8000000</v>
      </c>
      <c r="D132" s="25">
        <v>852500</v>
      </c>
    </row>
    <row r="133" spans="1:4" s="14" customFormat="1" ht="27">
      <c r="A133" s="30" t="s">
        <v>123</v>
      </c>
      <c r="B133" s="29" t="s">
        <v>5</v>
      </c>
      <c r="C133" s="28">
        <f>SUM(C134)</f>
        <v>9850000</v>
      </c>
      <c r="D133" s="28">
        <f>SUM(D134)</f>
        <v>3812500</v>
      </c>
    </row>
    <row r="134" spans="1:4" s="14" customFormat="1" ht="57.75" customHeight="1">
      <c r="A134" s="24" t="s">
        <v>6</v>
      </c>
      <c r="B134" s="23" t="s">
        <v>7</v>
      </c>
      <c r="C134" s="25">
        <v>9850000</v>
      </c>
      <c r="D134" s="25">
        <v>3812500</v>
      </c>
    </row>
    <row r="135" spans="1:4" s="14" customFormat="1" ht="27">
      <c r="A135" s="30" t="s">
        <v>124</v>
      </c>
      <c r="B135" s="29" t="s">
        <v>8</v>
      </c>
      <c r="C135" s="28">
        <f>SUM(C136:C137)</f>
        <v>42657273.61</v>
      </c>
      <c r="D135" s="28">
        <f>SUM(D136:D137)</f>
        <v>14942494.46</v>
      </c>
    </row>
    <row r="136" spans="1:4" s="14" customFormat="1" ht="27">
      <c r="A136" s="24" t="s">
        <v>125</v>
      </c>
      <c r="B136" s="23" t="s">
        <v>9</v>
      </c>
      <c r="C136" s="25">
        <v>33000000</v>
      </c>
      <c r="D136" s="25">
        <v>14464632</v>
      </c>
    </row>
    <row r="137" spans="1:4" s="14" customFormat="1" ht="27">
      <c r="A137" s="24" t="s">
        <v>402</v>
      </c>
      <c r="B137" s="23" t="s">
        <v>10</v>
      </c>
      <c r="C137" s="25">
        <v>9657273.61</v>
      </c>
      <c r="D137" s="25">
        <v>477862.46</v>
      </c>
    </row>
    <row r="138" spans="1:4" s="14" customFormat="1" ht="27">
      <c r="A138" s="30" t="s">
        <v>126</v>
      </c>
      <c r="B138" s="29" t="s">
        <v>11</v>
      </c>
      <c r="C138" s="28">
        <f>SUM(C139:C140)</f>
        <v>26750000</v>
      </c>
      <c r="D138" s="28">
        <f>SUM(D139:D140)</f>
        <v>10491800</v>
      </c>
    </row>
    <row r="139" spans="1:4" s="14" customFormat="1" ht="27">
      <c r="A139" s="24" t="s">
        <v>127</v>
      </c>
      <c r="B139" s="23" t="s">
        <v>12</v>
      </c>
      <c r="C139" s="25">
        <v>25350000</v>
      </c>
      <c r="D139" s="25">
        <v>9866750</v>
      </c>
    </row>
    <row r="140" spans="1:4" s="14" customFormat="1" ht="27">
      <c r="A140" s="24" t="s">
        <v>128</v>
      </c>
      <c r="B140" s="23" t="s">
        <v>13</v>
      </c>
      <c r="C140" s="25">
        <v>1400000</v>
      </c>
      <c r="D140" s="25">
        <v>625050</v>
      </c>
    </row>
    <row r="141" spans="1:4" s="14" customFormat="1" ht="13.5">
      <c r="A141" s="30" t="s">
        <v>129</v>
      </c>
      <c r="B141" s="29" t="s">
        <v>14</v>
      </c>
      <c r="C141" s="28">
        <f>SUM(C142:C144)</f>
        <v>25644000</v>
      </c>
      <c r="D141" s="28">
        <f>SUM(D142:D144)</f>
        <v>8133902.369999999</v>
      </c>
    </row>
    <row r="142" spans="1:4" s="14" customFormat="1" ht="13.5">
      <c r="A142" s="24" t="s">
        <v>130</v>
      </c>
      <c r="B142" s="23" t="s">
        <v>15</v>
      </c>
      <c r="C142" s="25">
        <v>19093000</v>
      </c>
      <c r="D142" s="25">
        <v>7879542.52</v>
      </c>
    </row>
    <row r="143" spans="1:4" s="14" customFormat="1" ht="27">
      <c r="A143" s="24" t="s">
        <v>131</v>
      </c>
      <c r="B143" s="23" t="s">
        <v>16</v>
      </c>
      <c r="C143" s="25">
        <v>2000000</v>
      </c>
      <c r="D143" s="25">
        <v>0</v>
      </c>
    </row>
    <row r="144" spans="1:4" ht="27">
      <c r="A144" s="24" t="s">
        <v>132</v>
      </c>
      <c r="B144" s="23" t="s">
        <v>17</v>
      </c>
      <c r="C144" s="25">
        <v>4551000</v>
      </c>
      <c r="D144" s="25">
        <v>254359.85</v>
      </c>
    </row>
    <row r="145" spans="1:4" s="14" customFormat="1" ht="31.5" customHeight="1">
      <c r="A145" s="30" t="s">
        <v>373</v>
      </c>
      <c r="B145" s="29" t="s">
        <v>18</v>
      </c>
      <c r="C145" s="28">
        <f>SUM(C146)</f>
        <v>49166700</v>
      </c>
      <c r="D145" s="28">
        <f>SUM(D146)</f>
        <v>0</v>
      </c>
    </row>
    <row r="146" spans="1:4" s="14" customFormat="1" ht="54.75">
      <c r="A146" s="24" t="s">
        <v>403</v>
      </c>
      <c r="B146" s="23" t="s">
        <v>424</v>
      </c>
      <c r="C146" s="25">
        <v>49166700</v>
      </c>
      <c r="D146" s="25">
        <v>0</v>
      </c>
    </row>
    <row r="147" spans="1:4" s="14" customFormat="1" ht="41.25">
      <c r="A147" s="30" t="s">
        <v>133</v>
      </c>
      <c r="B147" s="29" t="s">
        <v>19</v>
      </c>
      <c r="C147" s="28">
        <f>SUM(C148,C151)</f>
        <v>31802200</v>
      </c>
      <c r="D147" s="28">
        <f>SUM(D148,D151)</f>
        <v>12815604.999999998</v>
      </c>
    </row>
    <row r="148" spans="1:4" s="14" customFormat="1" ht="27">
      <c r="A148" s="30" t="s">
        <v>134</v>
      </c>
      <c r="B148" s="29" t="s">
        <v>20</v>
      </c>
      <c r="C148" s="28">
        <f>SUM(C149:C150)</f>
        <v>28241200</v>
      </c>
      <c r="D148" s="28">
        <f>SUM(D149:D150)</f>
        <v>12226381.639999999</v>
      </c>
    </row>
    <row r="149" spans="1:4" s="14" customFormat="1" ht="54.75">
      <c r="A149" s="24" t="s">
        <v>135</v>
      </c>
      <c r="B149" s="23" t="s">
        <v>21</v>
      </c>
      <c r="C149" s="25">
        <v>27271200</v>
      </c>
      <c r="D149" s="25">
        <v>11746834.85</v>
      </c>
    </row>
    <row r="150" spans="1:4" s="14" customFormat="1" ht="27">
      <c r="A150" s="24" t="s">
        <v>136</v>
      </c>
      <c r="B150" s="23" t="s">
        <v>22</v>
      </c>
      <c r="C150" s="25">
        <v>970000</v>
      </c>
      <c r="D150" s="25">
        <v>479546.79</v>
      </c>
    </row>
    <row r="151" spans="1:4" s="14" customFormat="1" ht="41.25">
      <c r="A151" s="30" t="s">
        <v>137</v>
      </c>
      <c r="B151" s="29" t="s">
        <v>23</v>
      </c>
      <c r="C151" s="28">
        <f>SUM(C152:C156)</f>
        <v>3561000</v>
      </c>
      <c r="D151" s="28">
        <f>SUM(D152:D156)</f>
        <v>589223.36</v>
      </c>
    </row>
    <row r="152" spans="1:4" s="14" customFormat="1" ht="27">
      <c r="A152" s="24" t="s">
        <v>374</v>
      </c>
      <c r="B152" s="23" t="s">
        <v>24</v>
      </c>
      <c r="C152" s="25">
        <v>800000</v>
      </c>
      <c r="D152" s="25">
        <v>0</v>
      </c>
    </row>
    <row r="153" spans="1:4" s="14" customFormat="1" ht="27">
      <c r="A153" s="24" t="s">
        <v>375</v>
      </c>
      <c r="B153" s="23" t="s">
        <v>25</v>
      </c>
      <c r="C153" s="25">
        <v>1731000</v>
      </c>
      <c r="D153" s="25">
        <v>104613.36</v>
      </c>
    </row>
    <row r="154" spans="1:4" s="14" customFormat="1" ht="27">
      <c r="A154" s="24" t="s">
        <v>138</v>
      </c>
      <c r="B154" s="23" t="s">
        <v>26</v>
      </c>
      <c r="C154" s="25">
        <v>430000</v>
      </c>
      <c r="D154" s="25">
        <v>0</v>
      </c>
    </row>
    <row r="155" spans="1:4" s="14" customFormat="1" ht="27">
      <c r="A155" s="24" t="s">
        <v>139</v>
      </c>
      <c r="B155" s="23" t="s">
        <v>27</v>
      </c>
      <c r="C155" s="25">
        <v>150000</v>
      </c>
      <c r="D155" s="25">
        <v>34610</v>
      </c>
    </row>
    <row r="156" spans="1:4" s="14" customFormat="1" ht="41.25">
      <c r="A156" s="24" t="s">
        <v>140</v>
      </c>
      <c r="B156" s="23" t="s">
        <v>28</v>
      </c>
      <c r="C156" s="25">
        <v>450000</v>
      </c>
      <c r="D156" s="25">
        <v>450000</v>
      </c>
    </row>
    <row r="157" spans="1:4" ht="41.25">
      <c r="A157" s="30" t="s">
        <v>141</v>
      </c>
      <c r="B157" s="29" t="s">
        <v>29</v>
      </c>
      <c r="C157" s="28">
        <f>SUM(C158,C163)</f>
        <v>14550000</v>
      </c>
      <c r="D157" s="28">
        <f>SUM(D158,D163)</f>
        <v>4734180</v>
      </c>
    </row>
    <row r="158" spans="1:4" s="14" customFormat="1" ht="27">
      <c r="A158" s="30" t="s">
        <v>142</v>
      </c>
      <c r="B158" s="29" t="s">
        <v>30</v>
      </c>
      <c r="C158" s="28">
        <f>SUM(C159:C162)</f>
        <v>1600000</v>
      </c>
      <c r="D158" s="28">
        <f>SUM(D159:D162)</f>
        <v>0</v>
      </c>
    </row>
    <row r="159" spans="1:4" s="14" customFormat="1" ht="54.75">
      <c r="A159" s="24" t="s">
        <v>143</v>
      </c>
      <c r="B159" s="23" t="s">
        <v>31</v>
      </c>
      <c r="C159" s="25">
        <v>100000</v>
      </c>
      <c r="D159" s="25">
        <v>0</v>
      </c>
    </row>
    <row r="160" spans="1:4" s="14" customFormat="1" ht="27">
      <c r="A160" s="24" t="s">
        <v>144</v>
      </c>
      <c r="B160" s="23" t="s">
        <v>32</v>
      </c>
      <c r="C160" s="25">
        <v>800000</v>
      </c>
      <c r="D160" s="25">
        <v>0</v>
      </c>
    </row>
    <row r="161" spans="1:4" s="14" customFormat="1" ht="58.5" customHeight="1">
      <c r="A161" s="24" t="s">
        <v>145</v>
      </c>
      <c r="B161" s="23" t="s">
        <v>33</v>
      </c>
      <c r="C161" s="25">
        <v>600000</v>
      </c>
      <c r="D161" s="25">
        <v>0</v>
      </c>
    </row>
    <row r="162" spans="1:4" s="14" customFormat="1" ht="41.25">
      <c r="A162" s="24" t="s">
        <v>376</v>
      </c>
      <c r="B162" s="23" t="s">
        <v>377</v>
      </c>
      <c r="C162" s="25">
        <v>100000</v>
      </c>
      <c r="D162" s="25">
        <v>0</v>
      </c>
    </row>
    <row r="163" spans="1:4" s="14" customFormat="1" ht="27">
      <c r="A163" s="30" t="s">
        <v>146</v>
      </c>
      <c r="B163" s="29" t="s">
        <v>34</v>
      </c>
      <c r="C163" s="28">
        <f>SUM(C164:C166)</f>
        <v>12950000</v>
      </c>
      <c r="D163" s="28">
        <f>SUM(D164:D166)</f>
        <v>4734180</v>
      </c>
    </row>
    <row r="164" spans="1:4" s="14" customFormat="1" ht="41.25">
      <c r="A164" s="24" t="s">
        <v>147</v>
      </c>
      <c r="B164" s="23" t="s">
        <v>35</v>
      </c>
      <c r="C164" s="25">
        <v>1000000</v>
      </c>
      <c r="D164" s="25">
        <v>0</v>
      </c>
    </row>
    <row r="165" spans="1:4" s="14" customFormat="1" ht="41.25">
      <c r="A165" s="24" t="s">
        <v>148</v>
      </c>
      <c r="B165" s="23" t="s">
        <v>36</v>
      </c>
      <c r="C165" s="25">
        <v>900000</v>
      </c>
      <c r="D165" s="25">
        <v>0</v>
      </c>
    </row>
    <row r="166" spans="1:4" ht="27">
      <c r="A166" s="24" t="s">
        <v>149</v>
      </c>
      <c r="B166" s="23" t="s">
        <v>425</v>
      </c>
      <c r="C166" s="25">
        <v>11050000</v>
      </c>
      <c r="D166" s="25">
        <v>4734180</v>
      </c>
    </row>
    <row r="167" spans="1:4" s="14" customFormat="1" ht="41.25">
      <c r="A167" s="30" t="s">
        <v>150</v>
      </c>
      <c r="B167" s="29" t="s">
        <v>37</v>
      </c>
      <c r="C167" s="28">
        <f>SUM(C168,C172)</f>
        <v>30205211</v>
      </c>
      <c r="D167" s="28">
        <f>SUM(D168,D172)</f>
        <v>12096181.72</v>
      </c>
    </row>
    <row r="168" spans="1:4" s="14" customFormat="1" ht="27">
      <c r="A168" s="30" t="s">
        <v>151</v>
      </c>
      <c r="B168" s="29" t="s">
        <v>38</v>
      </c>
      <c r="C168" s="28">
        <f>SUM(C169:C171)</f>
        <v>1700000</v>
      </c>
      <c r="D168" s="28">
        <f>SUM(D169:D171)</f>
        <v>6020.83</v>
      </c>
    </row>
    <row r="169" spans="1:4" s="14" customFormat="1" ht="41.25">
      <c r="A169" s="24" t="s">
        <v>152</v>
      </c>
      <c r="B169" s="23" t="s">
        <v>39</v>
      </c>
      <c r="C169" s="25">
        <v>400000</v>
      </c>
      <c r="D169" s="25">
        <v>0</v>
      </c>
    </row>
    <row r="170" spans="1:4" s="14" customFormat="1" ht="41.25">
      <c r="A170" s="24" t="s">
        <v>153</v>
      </c>
      <c r="B170" s="23" t="s">
        <v>40</v>
      </c>
      <c r="C170" s="25">
        <v>300000</v>
      </c>
      <c r="D170" s="25">
        <v>6020.83</v>
      </c>
    </row>
    <row r="171" spans="1:4" s="14" customFormat="1" ht="27">
      <c r="A171" s="24" t="s">
        <v>154</v>
      </c>
      <c r="B171" s="23" t="s">
        <v>41</v>
      </c>
      <c r="C171" s="25">
        <v>1000000</v>
      </c>
      <c r="D171" s="25">
        <v>0</v>
      </c>
    </row>
    <row r="172" spans="1:4" s="14" customFormat="1" ht="41.25">
      <c r="A172" s="30" t="s">
        <v>155</v>
      </c>
      <c r="B172" s="29" t="s">
        <v>42</v>
      </c>
      <c r="C172" s="28">
        <f>SUM(C173:C176)</f>
        <v>28505211</v>
      </c>
      <c r="D172" s="28">
        <f>SUM(D173:D176)</f>
        <v>12090160.89</v>
      </c>
    </row>
    <row r="173" spans="1:4" s="14" customFormat="1" ht="82.5">
      <c r="A173" s="24" t="s">
        <v>404</v>
      </c>
      <c r="B173" s="23" t="s">
        <v>426</v>
      </c>
      <c r="C173" s="25">
        <v>4284</v>
      </c>
      <c r="D173" s="25">
        <v>0</v>
      </c>
    </row>
    <row r="174" spans="1:4" s="14" customFormat="1" ht="82.5">
      <c r="A174" s="24" t="s">
        <v>405</v>
      </c>
      <c r="B174" s="23" t="s">
        <v>427</v>
      </c>
      <c r="C174" s="25">
        <v>99287</v>
      </c>
      <c r="D174" s="25">
        <v>0</v>
      </c>
    </row>
    <row r="175" spans="1:4" s="14" customFormat="1" ht="54.75">
      <c r="A175" s="24" t="s">
        <v>156</v>
      </c>
      <c r="B175" s="23" t="s">
        <v>43</v>
      </c>
      <c r="C175" s="25">
        <v>28012000</v>
      </c>
      <c r="D175" s="25">
        <v>11862394.81</v>
      </c>
    </row>
    <row r="176" spans="1:4" s="14" customFormat="1" ht="54.75">
      <c r="A176" s="24" t="s">
        <v>157</v>
      </c>
      <c r="B176" s="23" t="s">
        <v>44</v>
      </c>
      <c r="C176" s="25">
        <v>389640</v>
      </c>
      <c r="D176" s="25">
        <v>227766.08</v>
      </c>
    </row>
    <row r="177" spans="1:4" s="14" customFormat="1" ht="41.25">
      <c r="A177" s="30" t="s">
        <v>158</v>
      </c>
      <c r="B177" s="29" t="s">
        <v>45</v>
      </c>
      <c r="C177" s="28">
        <f>SUM(C178)</f>
        <v>30000000</v>
      </c>
      <c r="D177" s="28">
        <f>SUM(D178)</f>
        <v>0</v>
      </c>
    </row>
    <row r="178" spans="1:4" s="14" customFormat="1" ht="27">
      <c r="A178" s="24" t="s">
        <v>159</v>
      </c>
      <c r="B178" s="23" t="s">
        <v>46</v>
      </c>
      <c r="C178" s="25">
        <v>30000000</v>
      </c>
      <c r="D178" s="25">
        <v>0</v>
      </c>
    </row>
    <row r="179" spans="1:4" s="14" customFormat="1" ht="27">
      <c r="A179" s="30" t="s">
        <v>406</v>
      </c>
      <c r="B179" s="29" t="s">
        <v>428</v>
      </c>
      <c r="C179" s="28">
        <f>SUM(C180:C184)</f>
        <v>28127294.599999998</v>
      </c>
      <c r="D179" s="28">
        <f>SUM(D180:D184)</f>
        <v>193525.3</v>
      </c>
    </row>
    <row r="180" spans="1:4" s="14" customFormat="1" ht="27">
      <c r="A180" s="24" t="s">
        <v>407</v>
      </c>
      <c r="B180" s="23" t="s">
        <v>429</v>
      </c>
      <c r="C180" s="25">
        <v>479340.08</v>
      </c>
      <c r="D180" s="25">
        <v>0</v>
      </c>
    </row>
    <row r="181" spans="1:4" s="14" customFormat="1" ht="54.75">
      <c r="A181" s="24" t="s">
        <v>445</v>
      </c>
      <c r="B181" s="23" t="s">
        <v>446</v>
      </c>
      <c r="C181" s="25">
        <v>5350111.74</v>
      </c>
      <c r="D181" s="25">
        <v>0</v>
      </c>
    </row>
    <row r="182" spans="1:4" s="14" customFormat="1" ht="27">
      <c r="A182" s="24" t="s">
        <v>408</v>
      </c>
      <c r="B182" s="23" t="s">
        <v>430</v>
      </c>
      <c r="C182" s="25">
        <v>4235328.79</v>
      </c>
      <c r="D182" s="25">
        <v>193525.3</v>
      </c>
    </row>
    <row r="183" spans="1:4" s="14" customFormat="1" ht="54.75">
      <c r="A183" s="24" t="s">
        <v>447</v>
      </c>
      <c r="B183" s="23" t="s">
        <v>448</v>
      </c>
      <c r="C183" s="25">
        <v>8522779.65</v>
      </c>
      <c r="D183" s="25">
        <v>0</v>
      </c>
    </row>
    <row r="184" spans="1:4" s="14" customFormat="1" ht="54.75">
      <c r="A184" s="24" t="s">
        <v>449</v>
      </c>
      <c r="B184" s="23" t="s">
        <v>450</v>
      </c>
      <c r="C184" s="25">
        <v>9539734.34</v>
      </c>
      <c r="D184" s="25">
        <v>0</v>
      </c>
    </row>
    <row r="185" spans="1:4" s="14" customFormat="1" ht="13.5">
      <c r="A185" s="30" t="s">
        <v>160</v>
      </c>
      <c r="B185" s="29" t="s">
        <v>47</v>
      </c>
      <c r="C185" s="28">
        <f>SUM(C186,C196,C200,C215,C222,C225)</f>
        <v>546978290.33</v>
      </c>
      <c r="D185" s="28">
        <f>SUM(D186,D196,D200,D215,D222,D225)</f>
        <v>248822599.73999998</v>
      </c>
    </row>
    <row r="186" spans="1:4" s="14" customFormat="1" ht="27">
      <c r="A186" s="30" t="s">
        <v>48</v>
      </c>
      <c r="B186" s="29" t="s">
        <v>49</v>
      </c>
      <c r="C186" s="28">
        <f>SUM(C187:C195)</f>
        <v>241957864</v>
      </c>
      <c r="D186" s="28">
        <f>SUM(D187:D195)</f>
        <v>118287921.85999998</v>
      </c>
    </row>
    <row r="187" spans="1:4" s="14" customFormat="1" ht="41.25">
      <c r="A187" s="24" t="s">
        <v>161</v>
      </c>
      <c r="B187" s="23" t="s">
        <v>50</v>
      </c>
      <c r="C187" s="25">
        <v>1656200</v>
      </c>
      <c r="D187" s="25">
        <v>0</v>
      </c>
    </row>
    <row r="188" spans="1:4" s="14" customFormat="1" ht="27">
      <c r="A188" s="24" t="s">
        <v>162</v>
      </c>
      <c r="B188" s="23" t="s">
        <v>51</v>
      </c>
      <c r="C188" s="25">
        <v>359385</v>
      </c>
      <c r="D188" s="25">
        <v>100161.92</v>
      </c>
    </row>
    <row r="189" spans="1:4" s="14" customFormat="1" ht="27">
      <c r="A189" s="24" t="s">
        <v>104</v>
      </c>
      <c r="B189" s="23" t="s">
        <v>52</v>
      </c>
      <c r="C189" s="25">
        <v>5040600</v>
      </c>
      <c r="D189" s="25">
        <v>2235999.25</v>
      </c>
    </row>
    <row r="190" spans="1:4" s="14" customFormat="1" ht="27">
      <c r="A190" s="24" t="s">
        <v>163</v>
      </c>
      <c r="B190" s="23" t="s">
        <v>53</v>
      </c>
      <c r="C190" s="25">
        <v>28071000</v>
      </c>
      <c r="D190" s="25">
        <v>12199404.23</v>
      </c>
    </row>
    <row r="191" spans="1:4" s="14" customFormat="1" ht="27">
      <c r="A191" s="24" t="s">
        <v>164</v>
      </c>
      <c r="B191" s="23" t="s">
        <v>54</v>
      </c>
      <c r="C191" s="25">
        <v>10831000</v>
      </c>
      <c r="D191" s="25">
        <v>5216604.92</v>
      </c>
    </row>
    <row r="192" spans="1:4" s="14" customFormat="1" ht="41.25">
      <c r="A192" s="24" t="s">
        <v>165</v>
      </c>
      <c r="B192" s="23" t="s">
        <v>55</v>
      </c>
      <c r="C192" s="25">
        <v>160350000</v>
      </c>
      <c r="D192" s="25">
        <v>82816621.35</v>
      </c>
    </row>
    <row r="193" spans="1:4" s="14" customFormat="1" ht="27">
      <c r="A193" s="24" t="s">
        <v>166</v>
      </c>
      <c r="B193" s="23" t="s">
        <v>56</v>
      </c>
      <c r="C193" s="25">
        <v>30700000</v>
      </c>
      <c r="D193" s="25">
        <v>12707870.09</v>
      </c>
    </row>
    <row r="194" spans="1:4" s="14" customFormat="1" ht="27">
      <c r="A194" s="24" t="s">
        <v>167</v>
      </c>
      <c r="B194" s="23" t="s">
        <v>57</v>
      </c>
      <c r="C194" s="25">
        <v>4355009</v>
      </c>
      <c r="D194" s="25">
        <v>2865436.1</v>
      </c>
    </row>
    <row r="195" spans="1:4" ht="69">
      <c r="A195" s="24" t="s">
        <v>409</v>
      </c>
      <c r="B195" s="23" t="s">
        <v>431</v>
      </c>
      <c r="C195" s="25">
        <v>594670</v>
      </c>
      <c r="D195" s="25">
        <v>145824</v>
      </c>
    </row>
    <row r="196" spans="1:4" s="14" customFormat="1" ht="13.5">
      <c r="A196" s="30" t="s">
        <v>168</v>
      </c>
      <c r="B196" s="29" t="s">
        <v>58</v>
      </c>
      <c r="C196" s="28">
        <f>SUM(C197:C199)</f>
        <v>9750355.33</v>
      </c>
      <c r="D196" s="28">
        <f>SUM(D197:D199)</f>
        <v>345500</v>
      </c>
    </row>
    <row r="197" spans="1:4" s="14" customFormat="1" ht="13.5">
      <c r="A197" s="24" t="s">
        <v>169</v>
      </c>
      <c r="B197" s="23" t="s">
        <v>59</v>
      </c>
      <c r="C197" s="25">
        <v>6843000</v>
      </c>
      <c r="D197" s="25">
        <v>0</v>
      </c>
    </row>
    <row r="198" spans="1:4" s="14" customFormat="1" ht="41.25">
      <c r="A198" s="24" t="s">
        <v>170</v>
      </c>
      <c r="B198" s="23" t="s">
        <v>60</v>
      </c>
      <c r="C198" s="25">
        <v>2550355.33</v>
      </c>
      <c r="D198" s="25">
        <v>0</v>
      </c>
    </row>
    <row r="199" spans="1:4" s="14" customFormat="1" ht="27">
      <c r="A199" s="24" t="s">
        <v>410</v>
      </c>
      <c r="B199" s="23" t="s">
        <v>432</v>
      </c>
      <c r="C199" s="25">
        <v>357000</v>
      </c>
      <c r="D199" s="25">
        <v>345500</v>
      </c>
    </row>
    <row r="200" spans="1:4" s="14" customFormat="1" ht="41.25">
      <c r="A200" s="30" t="s">
        <v>383</v>
      </c>
      <c r="B200" s="29" t="s">
        <v>61</v>
      </c>
      <c r="C200" s="28">
        <f>SUM(C201:C214)</f>
        <v>184623267</v>
      </c>
      <c r="D200" s="28">
        <f>SUM(D201:D214)</f>
        <v>83376285.94</v>
      </c>
    </row>
    <row r="201" spans="1:4" ht="41.25">
      <c r="A201" s="24" t="s">
        <v>171</v>
      </c>
      <c r="B201" s="23" t="s">
        <v>62</v>
      </c>
      <c r="C201" s="25">
        <v>400000</v>
      </c>
      <c r="D201" s="25">
        <v>200600</v>
      </c>
    </row>
    <row r="202" spans="1:4" s="14" customFormat="1" ht="41.25">
      <c r="A202" s="24" t="s">
        <v>63</v>
      </c>
      <c r="B202" s="23" t="s">
        <v>64</v>
      </c>
      <c r="C202" s="25">
        <v>3600000</v>
      </c>
      <c r="D202" s="25">
        <v>637500</v>
      </c>
    </row>
    <row r="203" spans="1:4" s="14" customFormat="1" ht="13.5">
      <c r="A203" s="24" t="s">
        <v>172</v>
      </c>
      <c r="B203" s="23" t="s">
        <v>65</v>
      </c>
      <c r="C203" s="25">
        <v>17500000</v>
      </c>
      <c r="D203" s="25">
        <v>6175740.94</v>
      </c>
    </row>
    <row r="204" spans="1:4" s="14" customFormat="1" ht="54.75">
      <c r="A204" s="24" t="s">
        <v>173</v>
      </c>
      <c r="B204" s="23" t="s">
        <v>66</v>
      </c>
      <c r="C204" s="25">
        <v>67195120</v>
      </c>
      <c r="D204" s="25">
        <v>33597560</v>
      </c>
    </row>
    <row r="205" spans="1:4" ht="13.5">
      <c r="A205" s="24" t="s">
        <v>174</v>
      </c>
      <c r="B205" s="23" t="s">
        <v>67</v>
      </c>
      <c r="C205" s="25">
        <v>55000000</v>
      </c>
      <c r="D205" s="25">
        <v>22916665</v>
      </c>
    </row>
    <row r="206" spans="1:4" ht="54.75">
      <c r="A206" s="24" t="s">
        <v>68</v>
      </c>
      <c r="B206" s="23" t="s">
        <v>69</v>
      </c>
      <c r="C206" s="25">
        <v>200000</v>
      </c>
      <c r="D206" s="25">
        <v>200000</v>
      </c>
    </row>
    <row r="207" spans="1:4" s="14" customFormat="1" ht="124.5" customHeight="1">
      <c r="A207" s="24" t="s">
        <v>384</v>
      </c>
      <c r="B207" s="23" t="s">
        <v>70</v>
      </c>
      <c r="C207" s="25">
        <v>520000</v>
      </c>
      <c r="D207" s="25">
        <v>520000</v>
      </c>
    </row>
    <row r="208" spans="1:4" s="14" customFormat="1" ht="69">
      <c r="A208" s="24" t="s">
        <v>175</v>
      </c>
      <c r="B208" s="23" t="s">
        <v>71</v>
      </c>
      <c r="C208" s="25">
        <v>470000</v>
      </c>
      <c r="D208" s="25">
        <v>398220</v>
      </c>
    </row>
    <row r="209" spans="1:4" ht="54.75">
      <c r="A209" s="24" t="s">
        <v>72</v>
      </c>
      <c r="B209" s="23" t="s">
        <v>73</v>
      </c>
      <c r="C209" s="25">
        <v>30000000</v>
      </c>
      <c r="D209" s="25">
        <v>15000000</v>
      </c>
    </row>
    <row r="210" spans="1:4" s="14" customFormat="1" ht="27">
      <c r="A210" s="24" t="s">
        <v>411</v>
      </c>
      <c r="B210" s="23" t="s">
        <v>433</v>
      </c>
      <c r="C210" s="25">
        <v>3500000</v>
      </c>
      <c r="D210" s="25">
        <v>3500000</v>
      </c>
    </row>
    <row r="211" spans="1:4" s="14" customFormat="1" ht="69">
      <c r="A211" s="24" t="s">
        <v>412</v>
      </c>
      <c r="B211" s="23" t="s">
        <v>434</v>
      </c>
      <c r="C211" s="25">
        <v>1121318.34</v>
      </c>
      <c r="D211" s="25">
        <v>0</v>
      </c>
    </row>
    <row r="212" spans="1:4" s="14" customFormat="1" ht="41.25">
      <c r="A212" s="24" t="s">
        <v>451</v>
      </c>
      <c r="B212" s="23">
        <v>7030013013</v>
      </c>
      <c r="C212" s="25">
        <v>150000</v>
      </c>
      <c r="D212" s="25">
        <v>150000</v>
      </c>
    </row>
    <row r="213" spans="1:4" s="14" customFormat="1" ht="41.25">
      <c r="A213" s="24" t="s">
        <v>452</v>
      </c>
      <c r="B213" s="23">
        <v>7030013014</v>
      </c>
      <c r="C213" s="25">
        <v>4866828.66</v>
      </c>
      <c r="D213" s="25">
        <v>80000</v>
      </c>
    </row>
    <row r="214" spans="1:4" ht="69">
      <c r="A214" s="24" t="s">
        <v>453</v>
      </c>
      <c r="B214" s="23">
        <v>7030013015</v>
      </c>
      <c r="C214" s="25">
        <v>100000</v>
      </c>
      <c r="D214" s="25">
        <v>0</v>
      </c>
    </row>
    <row r="215" spans="1:4" s="14" customFormat="1" ht="41.25">
      <c r="A215" s="30" t="s">
        <v>176</v>
      </c>
      <c r="B215" s="29" t="s">
        <v>74</v>
      </c>
      <c r="C215" s="28">
        <f>SUM(C216:C221)</f>
        <v>53130104</v>
      </c>
      <c r="D215" s="28">
        <f>SUM(D216:D221)</f>
        <v>27952184.71</v>
      </c>
    </row>
    <row r="216" spans="1:4" ht="13.5">
      <c r="A216" s="24" t="s">
        <v>413</v>
      </c>
      <c r="B216" s="23" t="s">
        <v>435</v>
      </c>
      <c r="C216" s="25">
        <v>100000</v>
      </c>
      <c r="D216" s="25">
        <v>0</v>
      </c>
    </row>
    <row r="217" spans="1:4" ht="27">
      <c r="A217" s="24" t="s">
        <v>454</v>
      </c>
      <c r="B217" s="23"/>
      <c r="C217" s="25">
        <v>270000</v>
      </c>
      <c r="D217" s="25">
        <v>270000</v>
      </c>
    </row>
    <row r="218" spans="1:4" s="14" customFormat="1" ht="41.25">
      <c r="A218" s="24" t="s">
        <v>177</v>
      </c>
      <c r="B218" s="23" t="s">
        <v>75</v>
      </c>
      <c r="C218" s="25">
        <v>270</v>
      </c>
      <c r="D218" s="25">
        <v>0</v>
      </c>
    </row>
    <row r="219" spans="1:4" ht="41.25">
      <c r="A219" s="24" t="s">
        <v>76</v>
      </c>
      <c r="B219" s="23" t="s">
        <v>77</v>
      </c>
      <c r="C219" s="25">
        <v>52315243</v>
      </c>
      <c r="D219" s="25">
        <v>27682184.71</v>
      </c>
    </row>
    <row r="220" spans="1:4" ht="54.75">
      <c r="A220" s="24" t="s">
        <v>414</v>
      </c>
      <c r="B220" s="23" t="s">
        <v>436</v>
      </c>
      <c r="C220" s="25">
        <v>118800</v>
      </c>
      <c r="D220" s="25">
        <v>0</v>
      </c>
    </row>
    <row r="221" spans="1:4" s="14" customFormat="1" ht="41.25">
      <c r="A221" s="24" t="s">
        <v>78</v>
      </c>
      <c r="B221" s="23" t="s">
        <v>79</v>
      </c>
      <c r="C221" s="25">
        <v>325791</v>
      </c>
      <c r="D221" s="25">
        <v>0</v>
      </c>
    </row>
    <row r="222" spans="1:4" ht="41.25">
      <c r="A222" s="30" t="s">
        <v>378</v>
      </c>
      <c r="B222" s="29" t="s">
        <v>379</v>
      </c>
      <c r="C222" s="28">
        <f>SUM(C223:C224)</f>
        <v>14466700</v>
      </c>
      <c r="D222" s="28">
        <f>SUM(D223:D224)</f>
        <v>1977913.29</v>
      </c>
    </row>
    <row r="223" spans="1:4" ht="41.25">
      <c r="A223" s="24" t="s">
        <v>380</v>
      </c>
      <c r="B223" s="23" t="s">
        <v>381</v>
      </c>
      <c r="C223" s="25">
        <v>14466700</v>
      </c>
      <c r="D223" s="25">
        <v>1977913.29</v>
      </c>
    </row>
    <row r="224" spans="1:4" ht="41.25">
      <c r="A224" s="24" t="s">
        <v>415</v>
      </c>
      <c r="B224" s="23" t="s">
        <v>0</v>
      </c>
      <c r="C224" s="25"/>
      <c r="D224" s="25"/>
    </row>
    <row r="225" spans="1:4" ht="13.5">
      <c r="A225" s="30" t="s">
        <v>80</v>
      </c>
      <c r="B225" s="29" t="s">
        <v>81</v>
      </c>
      <c r="C225" s="28">
        <f>SUM(C226:C231)</f>
        <v>43050000</v>
      </c>
      <c r="D225" s="28">
        <f>SUM(D226:D231)</f>
        <v>16882793.939999998</v>
      </c>
    </row>
    <row r="226" spans="1:4" ht="54.75">
      <c r="A226" s="24" t="s">
        <v>178</v>
      </c>
      <c r="B226" s="23" t="s">
        <v>82</v>
      </c>
      <c r="C226" s="25">
        <v>6100000</v>
      </c>
      <c r="D226" s="25">
        <v>2852339.29</v>
      </c>
    </row>
    <row r="227" spans="1:4" ht="30" customHeight="1">
      <c r="A227" s="24" t="s">
        <v>179</v>
      </c>
      <c r="B227" s="23" t="s">
        <v>83</v>
      </c>
      <c r="C227" s="25">
        <v>5300000</v>
      </c>
      <c r="D227" s="25">
        <v>1831816.16</v>
      </c>
    </row>
    <row r="228" spans="1:4" ht="27">
      <c r="A228" s="24" t="s">
        <v>180</v>
      </c>
      <c r="B228" s="23" t="s">
        <v>84</v>
      </c>
      <c r="C228" s="25">
        <v>400000</v>
      </c>
      <c r="D228" s="25">
        <v>42580</v>
      </c>
    </row>
    <row r="229" spans="1:4" ht="13.5">
      <c r="A229" s="24" t="s">
        <v>181</v>
      </c>
      <c r="B229" s="23" t="s">
        <v>85</v>
      </c>
      <c r="C229" s="25">
        <v>3850000</v>
      </c>
      <c r="D229" s="25">
        <v>175389.41</v>
      </c>
    </row>
    <row r="230" spans="1:4" ht="69">
      <c r="A230" s="24" t="s">
        <v>86</v>
      </c>
      <c r="B230" s="23" t="s">
        <v>87</v>
      </c>
      <c r="C230" s="25">
        <v>400000</v>
      </c>
      <c r="D230" s="25">
        <v>66033.29</v>
      </c>
    </row>
    <row r="231" spans="1:4" ht="27">
      <c r="A231" s="24" t="s">
        <v>358</v>
      </c>
      <c r="B231" s="23" t="s">
        <v>359</v>
      </c>
      <c r="C231" s="25">
        <v>27000000</v>
      </c>
      <c r="D231" s="25">
        <v>11914635.79</v>
      </c>
    </row>
    <row r="232" spans="1:4" ht="13.5">
      <c r="A232" s="31" t="s">
        <v>184</v>
      </c>
      <c r="B232" s="32"/>
      <c r="C232" s="26">
        <f>SUM(C6,C39,C64,C67,C72,C109,C118,C123,C128,C145,C147,C157,C167,C177,C179,C185)</f>
        <v>3803428374.4100003</v>
      </c>
      <c r="D232" s="26">
        <f>SUM(D6,D39,D64,D67,D72,D109,D118,D123,D128,D145,D147,D157,D167,D177,D179,D185)</f>
        <v>1796642596.9199998</v>
      </c>
    </row>
    <row r="233" spans="1:2" ht="12.75">
      <c r="A233" s="20"/>
      <c r="B233" s="21"/>
    </row>
    <row r="234" spans="1:2" ht="12.75">
      <c r="A234" s="20"/>
      <c r="B234" s="21"/>
    </row>
    <row r="235" spans="1:2" ht="12.75">
      <c r="A235" s="20"/>
      <c r="B235" s="21"/>
    </row>
    <row r="236" spans="1:2" ht="12.75">
      <c r="A236" s="20"/>
      <c r="B236" s="21"/>
    </row>
    <row r="237" spans="1:2" ht="12.75">
      <c r="A237" s="20"/>
      <c r="B237" s="21"/>
    </row>
    <row r="238" spans="1:2" ht="12.75">
      <c r="A238" s="20"/>
      <c r="B238" s="21"/>
    </row>
    <row r="239" spans="1:2" ht="12.75">
      <c r="A239" s="20"/>
      <c r="B239" s="21"/>
    </row>
    <row r="240" spans="1:2" ht="12.75">
      <c r="A240" s="20"/>
      <c r="B240" s="21"/>
    </row>
    <row r="241" spans="1:2" ht="12.75">
      <c r="A241" s="20"/>
      <c r="B241" s="21"/>
    </row>
    <row r="242" spans="1:2" ht="12.75">
      <c r="A242" s="20"/>
      <c r="B242" s="21"/>
    </row>
    <row r="243" spans="1:2" ht="12.75">
      <c r="A243" s="20"/>
      <c r="B243" s="21"/>
    </row>
    <row r="244" spans="1:2" ht="12.75">
      <c r="A244" s="20"/>
      <c r="B244" s="21"/>
    </row>
    <row r="245" spans="1:2" ht="12.75">
      <c r="A245" s="20"/>
      <c r="B245" s="21"/>
    </row>
    <row r="246" spans="1:2" ht="12.75">
      <c r="A246" s="20"/>
      <c r="B246" s="21"/>
    </row>
    <row r="247" spans="1:2" ht="12.75">
      <c r="A247" s="20"/>
      <c r="B247" s="21"/>
    </row>
    <row r="248" spans="1:2" ht="12.75">
      <c r="A248" s="20"/>
      <c r="B248" s="21"/>
    </row>
    <row r="249" spans="1:2" ht="12.75">
      <c r="A249" s="20"/>
      <c r="B249" s="21"/>
    </row>
    <row r="250" spans="1:2" ht="12.75">
      <c r="A250" s="20"/>
      <c r="B250" s="21"/>
    </row>
    <row r="251" spans="1:2" ht="12.75">
      <c r="A251" s="20"/>
      <c r="B251" s="21"/>
    </row>
    <row r="252" spans="1:2" ht="12.75">
      <c r="A252" s="20"/>
      <c r="B252" s="21"/>
    </row>
    <row r="253" spans="1:2" ht="12.75">
      <c r="A253" s="20"/>
      <c r="B253" s="21"/>
    </row>
    <row r="254" spans="1:2" ht="12.75">
      <c r="A254" s="20"/>
      <c r="B254" s="21"/>
    </row>
    <row r="255" spans="1:2" ht="12.75">
      <c r="A255" s="20"/>
      <c r="B255" s="21"/>
    </row>
    <row r="256" spans="1:2" ht="12.75">
      <c r="A256" s="20"/>
      <c r="B256" s="21"/>
    </row>
    <row r="257" spans="1:2" ht="12.75">
      <c r="A257" s="20"/>
      <c r="B257" s="21"/>
    </row>
    <row r="258" spans="1:2" ht="12.75">
      <c r="A258" s="20"/>
      <c r="B258" s="21"/>
    </row>
    <row r="259" spans="1:2" ht="12.75">
      <c r="A259" s="20"/>
      <c r="B259" s="21"/>
    </row>
    <row r="260" spans="1:2" ht="12.75">
      <c r="A260" s="20"/>
      <c r="B260" s="21"/>
    </row>
    <row r="261" spans="1:2" ht="12.75">
      <c r="A261" s="20"/>
      <c r="B261" s="21"/>
    </row>
    <row r="262" spans="1:2" ht="12.75">
      <c r="A262" s="20"/>
      <c r="B262" s="21"/>
    </row>
    <row r="263" spans="1:2" ht="12.75">
      <c r="A263" s="20"/>
      <c r="B263" s="21"/>
    </row>
  </sheetData>
  <sheetProtection/>
  <mergeCells count="4">
    <mergeCell ref="E1:H1"/>
    <mergeCell ref="A3:D3"/>
    <mergeCell ref="C1:D1"/>
    <mergeCell ref="C2:D2"/>
  </mergeCells>
  <printOptions/>
  <pageMargins left="0.9448818897637796" right="0.31496062992125984" top="0.61" bottom="0.39" header="0.28" footer="0.1968503937007874"/>
  <pageSetup firstPageNumber="18" useFirstPageNumber="1" fitToHeight="0" fitToWidth="1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11</cp:lastModifiedBy>
  <cp:lastPrinted>2018-08-02T06:44:24Z</cp:lastPrinted>
  <dcterms:created xsi:type="dcterms:W3CDTF">2006-08-18T07:37:11Z</dcterms:created>
  <dcterms:modified xsi:type="dcterms:W3CDTF">2018-08-08T12:43:49Z</dcterms:modified>
  <cp:category/>
  <cp:version/>
  <cp:contentType/>
  <cp:contentStatus/>
</cp:coreProperties>
</file>