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50" windowHeight="5910" activeTab="2"/>
  </bookViews>
  <sheets>
    <sheet name="перечень МКД" sheetId="1" r:id="rId1"/>
    <sheet name="виды ремонта" sheetId="2" r:id="rId2"/>
    <sheet name="показатели" sheetId="3" r:id="rId3"/>
  </sheets>
  <definedNames>
    <definedName name="_xlnm.Print_Titles" localSheetId="0">'перечень МКД'!$7:$7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<sst xmlns="http://schemas.openxmlformats.org/spreadsheetml/2006/main" count="390" uniqueCount="88">
  <si>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</si>
  <si>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</si>
  <si>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</si>
  <si>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</si>
  <si>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</si>
  <si>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</si>
  <si>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</si>
  <si>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</si>
  <si>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за счет средств Фонда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</si>
  <si>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</si>
  <si>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</si>
  <si>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</si>
  <si>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</si>
  <si>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</si>
  <si>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</si>
  <si>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</si>
  <si>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</si>
  <si>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</si>
  <si>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</si>
  <si>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</si>
  <si>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</si>
  <si>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</si>
  <si>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</si>
  <si>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</si>
  <si>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Адрес МКД</t>
  </si>
  <si>
    <t>№ п/п</t>
  </si>
  <si>
    <t>куб.м.</t>
  </si>
  <si>
    <t>кв.м.</t>
  </si>
  <si>
    <t>ед.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</si>
  <si>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</si>
  <si>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</si>
  <si>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</si>
  <si>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</si>
  <si>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</si>
  <si>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</si>
  <si>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Наименование МО</t>
  </si>
  <si>
    <t>Итого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</si>
  <si>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</si>
  <si>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>тип муниципального образования</t>
  </si>
  <si>
    <t>наименование МО</t>
  </si>
  <si>
    <t>наименование улицы</t>
  </si>
  <si>
    <t>дом</t>
  </si>
  <si>
    <t>корпус</t>
  </si>
  <si>
    <t>литера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</si>
  <si>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</si>
  <si>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</si>
  <si>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</si>
  <si>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</si>
  <si>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</si>
  <si>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</si>
  <si>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</si>
  <si>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</si>
  <si>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</si>
  <si>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</si>
  <si>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</si>
  <si>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</si>
  <si>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</si>
  <si>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</si>
  <si>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</si>
  <si>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</si>
  <si>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</si>
  <si>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</si>
  <si>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</si>
  <si>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</si>
  <si>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</si>
  <si>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</si>
  <si>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</si>
  <si>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</si>
  <si>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город</t>
  </si>
  <si>
    <t>Обнинск</t>
  </si>
  <si>
    <t>улица</t>
  </si>
  <si>
    <t>проспект</t>
  </si>
  <si>
    <t>Маркса</t>
  </si>
  <si>
    <t>Аксенова</t>
  </si>
  <si>
    <t>Энгельса</t>
  </si>
  <si>
    <t>Курчатова</t>
  </si>
  <si>
    <t>Королёва</t>
  </si>
  <si>
    <t>Звёздная</t>
  </si>
  <si>
    <t>Калужская</t>
  </si>
  <si>
    <t>4 кв. 2015 г.</t>
  </si>
  <si>
    <t>Ремонт
отмостки</t>
  </si>
  <si>
    <t>кирп</t>
  </si>
  <si>
    <t>панел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</si>
  <si>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</si>
  <si>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Перечень многоквартирных домов, которые подлежат капитальному ремонту</t>
  </si>
  <si>
    <t>Итого по МО "Город Обнинск"</t>
  </si>
  <si>
    <t xml:space="preserve">Стоимость капитального ремонта </t>
  </si>
  <si>
    <t>Стоимость капитального ремонта 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</si>
</sst>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8"/>
      <color indexed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" fontId="2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4" fontId="9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64" fillId="0" borderId="17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5" fillId="0" borderId="0" xfId="0" applyFont="1" applyAlignment="1">
      <alignment horizontal="right" vertical="top" wrapText="1"/>
    </xf>
    <xf numFmtId="0" fontId="64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180975</xdr:colOff>
      <xdr:row>0</xdr:row>
      <xdr:rowOff>47625</xdr:rowOff>
    </xdr:from>
    <xdr:to>
      <xdr:col>24</xdr:col>
      <xdr:colOff>409575</xdr:colOff>
      <xdr:row>0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00875" y="47625"/>
          <a:ext cx="28575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 № 1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постановлению  Администрации города Обнинска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10.06.2014  №  1014-п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152400</xdr:colOff>
      <xdr:row>0</xdr:row>
      <xdr:rowOff>38100</xdr:rowOff>
    </xdr:from>
    <xdr:to>
      <xdr:col>43</xdr:col>
      <xdr:colOff>1314450</xdr:colOff>
      <xdr:row>0</xdr:row>
      <xdr:rowOff>723900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478625" y="38100"/>
          <a:ext cx="37623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2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постановлению Администрации города Обнинска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05.06.2012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№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1097-п</a:t>
          </a:r>
        </a:p>
      </xdr:txBody>
    </xdr:sp>
    <xdr:clientData/>
  </xdr:twoCellAnchor>
  <xdr:twoCellAnchor>
    <xdr:from>
      <xdr:col>39</xdr:col>
      <xdr:colOff>295275</xdr:colOff>
      <xdr:row>0</xdr:row>
      <xdr:rowOff>19050</xdr:rowOff>
    </xdr:from>
    <xdr:to>
      <xdr:col>44</xdr:col>
      <xdr:colOff>47625</xdr:colOff>
      <xdr:row>1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621500" y="19050"/>
          <a:ext cx="37719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 № 2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постановлению Администрации города Обнинска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10.06.2014  №  1014-п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95250</xdr:rowOff>
    </xdr:from>
    <xdr:to>
      <xdr:col>13</xdr:col>
      <xdr:colOff>695325</xdr:colOff>
      <xdr:row>0</xdr:row>
      <xdr:rowOff>933450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81775" y="95250"/>
          <a:ext cx="35528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3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постановлению Администрации города Обнинска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10.06.2014  № 1014-п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Z36"/>
  <sheetViews>
    <sheetView zoomScale="150" zoomScaleNormal="150" zoomScaleSheetLayoutView="100" zoomScalePageLayoutView="0" workbookViewId="0" topLeftCell="P1">
      <selection activeCell="Z2" sqref="Z2"/>
    </sheetView>
  </sheetViews>
  <sheetFormatPr defaultColWidth="9.140625" defaultRowHeight="15"/>
  <cols>
    <col min="1" max="1" width="2.140625" style="0" customWidth="1"/>
    <col min="2" max="2" width="4.57421875" style="0" customWidth="1"/>
    <col min="3" max="3" width="3.8515625" style="0" customWidth="1"/>
    <col min="4" max="4" width="4.57421875" style="0" customWidth="1"/>
    <col min="5" max="5" width="8.57421875" style="0" customWidth="1"/>
    <col min="6" max="6" width="4.8515625" style="0" customWidth="1"/>
    <col min="7" max="8" width="2.28125" style="0" customWidth="1"/>
    <col min="9" max="9" width="5.140625" style="0" customWidth="1"/>
    <col min="10" max="10" width="3.8515625" style="0" customWidth="1"/>
    <col min="11" max="11" width="4.421875" style="0" customWidth="1"/>
    <col min="12" max="12" width="3.140625" style="0" customWidth="1"/>
    <col min="13" max="13" width="3.421875" style="0" customWidth="1"/>
    <col min="14" max="14" width="9.140625" style="0" customWidth="1"/>
    <col min="15" max="15" width="9.28125" style="16" customWidth="1"/>
    <col min="16" max="16" width="9.28125" style="0" customWidth="1"/>
    <col min="17" max="17" width="6.8515625" style="0" customWidth="1"/>
    <col min="18" max="18" width="9.421875" style="0" customWidth="1"/>
    <col min="19" max="19" width="5.140625" style="0" customWidth="1"/>
    <col min="20" max="20" width="7.421875" style="0" customWidth="1"/>
    <col min="21" max="21" width="4.140625" style="0" customWidth="1"/>
    <col min="22" max="22" width="10.00390625" style="0" customWidth="1"/>
    <col min="23" max="23" width="9.28125" style="0" customWidth="1"/>
    <col min="24" max="24" width="8.57421875" style="0" customWidth="1"/>
    <col min="25" max="25" width="6.28125" style="0" customWidth="1"/>
  </cols>
  <sheetData>
    <row r="1" spans="15:25" ht="72" customHeight="1"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5.75">
      <c r="A2" s="75" t="s">
        <v>84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30" customHeight="1">
      <c r="A3" s="76" t="s">
        <v>25</v>
      </c>
      <c r="B3" s="87" t="s">
        <v>24</v>
      </c>
      <c r="C3" s="87"/>
      <c r="D3" s="87"/>
      <c r="E3" s="87"/>
      <c r="F3" s="87"/>
      <c r="G3" s="87"/>
      <c r="H3" s="87"/>
      <c r="I3" s="79" t="s">
        <v>23</v>
      </c>
      <c r="J3" s="80"/>
      <c r="K3" s="81" t="s">
        <v>22</v>
      </c>
      <c r="L3" s="81" t="s">
        <v>21</v>
      </c>
      <c r="M3" s="81" t="s">
        <v>20</v>
      </c>
      <c r="N3" s="70" t="s">
        <v>19</v>
      </c>
      <c r="O3" s="67" t="s">
        <v>18</v>
      </c>
      <c r="P3" s="69"/>
      <c r="Q3" s="70" t="s">
        <v>17</v>
      </c>
      <c r="R3" s="67" t="s">
        <v>86</v>
      </c>
      <c r="S3" s="68"/>
      <c r="T3" s="68"/>
      <c r="U3" s="68"/>
      <c r="V3" s="69"/>
      <c r="W3" s="70" t="s">
        <v>16</v>
      </c>
      <c r="X3" s="70" t="s">
        <v>15</v>
      </c>
      <c r="Y3" s="70" t="s">
        <v>14</v>
      </c>
    </row>
    <row r="4" spans="1:25" ht="15" customHeight="1">
      <c r="A4" s="77"/>
      <c r="B4" s="70" t="s">
        <v>38</v>
      </c>
      <c r="C4" s="70" t="s">
        <v>39</v>
      </c>
      <c r="D4" s="70" t="s">
        <v>67</v>
      </c>
      <c r="E4" s="70" t="s">
        <v>40</v>
      </c>
      <c r="F4" s="70" t="s">
        <v>41</v>
      </c>
      <c r="G4" s="70" t="s">
        <v>42</v>
      </c>
      <c r="H4" s="70" t="s">
        <v>43</v>
      </c>
      <c r="I4" s="70" t="s">
        <v>13</v>
      </c>
      <c r="J4" s="70" t="s">
        <v>12</v>
      </c>
      <c r="K4" s="82"/>
      <c r="L4" s="82"/>
      <c r="M4" s="82"/>
      <c r="N4" s="71"/>
      <c r="O4" s="73" t="s">
        <v>10</v>
      </c>
      <c r="P4" s="70" t="s">
        <v>11</v>
      </c>
      <c r="Q4" s="71"/>
      <c r="R4" s="70" t="s">
        <v>10</v>
      </c>
      <c r="S4" s="67" t="s">
        <v>9</v>
      </c>
      <c r="T4" s="68"/>
      <c r="U4" s="68"/>
      <c r="V4" s="69"/>
      <c r="W4" s="71"/>
      <c r="X4" s="71"/>
      <c r="Y4" s="71"/>
    </row>
    <row r="5" spans="1:25" ht="137.25" customHeight="1">
      <c r="A5" s="77"/>
      <c r="B5" s="71"/>
      <c r="C5" s="71"/>
      <c r="D5" s="71"/>
      <c r="E5" s="71"/>
      <c r="F5" s="71"/>
      <c r="G5" s="71"/>
      <c r="H5" s="71"/>
      <c r="I5" s="71"/>
      <c r="J5" s="71"/>
      <c r="K5" s="82"/>
      <c r="L5" s="82"/>
      <c r="M5" s="82"/>
      <c r="N5" s="72"/>
      <c r="O5" s="74"/>
      <c r="P5" s="72"/>
      <c r="Q5" s="72"/>
      <c r="R5" s="72"/>
      <c r="S5" s="3" t="s">
        <v>8</v>
      </c>
      <c r="T5" s="3" t="s">
        <v>7</v>
      </c>
      <c r="U5" s="3" t="s">
        <v>6</v>
      </c>
      <c r="V5" s="3" t="s">
        <v>5</v>
      </c>
      <c r="W5" s="72"/>
      <c r="X5" s="72"/>
      <c r="Y5" s="71"/>
    </row>
    <row r="6" spans="1:25" ht="25.5">
      <c r="A6" s="78"/>
      <c r="B6" s="72"/>
      <c r="C6" s="72"/>
      <c r="D6" s="72"/>
      <c r="E6" s="72"/>
      <c r="F6" s="72"/>
      <c r="G6" s="72"/>
      <c r="H6" s="72"/>
      <c r="I6" s="72"/>
      <c r="J6" s="72"/>
      <c r="K6" s="83"/>
      <c r="L6" s="83"/>
      <c r="M6" s="83"/>
      <c r="N6" s="2" t="s">
        <v>4</v>
      </c>
      <c r="O6" s="11" t="s">
        <v>4</v>
      </c>
      <c r="P6" s="2" t="s">
        <v>4</v>
      </c>
      <c r="Q6" s="2" t="s">
        <v>3</v>
      </c>
      <c r="R6" s="2" t="s">
        <v>2</v>
      </c>
      <c r="S6" s="2" t="s">
        <v>2</v>
      </c>
      <c r="T6" s="2" t="s">
        <v>2</v>
      </c>
      <c r="U6" s="2" t="s">
        <v>2</v>
      </c>
      <c r="V6" s="2" t="s">
        <v>2</v>
      </c>
      <c r="W6" s="2" t="s">
        <v>1</v>
      </c>
      <c r="X6" s="2" t="s">
        <v>1</v>
      </c>
      <c r="Y6" s="72"/>
    </row>
    <row r="7" spans="1:25" ht="1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3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</row>
    <row r="8" spans="1:26" ht="15" customHeight="1">
      <c r="A8" s="11">
        <v>1</v>
      </c>
      <c r="B8" s="12" t="s">
        <v>68</v>
      </c>
      <c r="C8" s="13" t="s">
        <v>69</v>
      </c>
      <c r="D8" s="13" t="s">
        <v>71</v>
      </c>
      <c r="E8" s="63" t="s">
        <v>72</v>
      </c>
      <c r="F8" s="42">
        <v>8</v>
      </c>
      <c r="G8" s="12"/>
      <c r="H8" s="14"/>
      <c r="I8" s="12">
        <v>1986</v>
      </c>
      <c r="J8" s="15"/>
      <c r="K8" s="15" t="s">
        <v>81</v>
      </c>
      <c r="L8" s="15">
        <v>9</v>
      </c>
      <c r="M8" s="15">
        <v>7</v>
      </c>
      <c r="N8" s="33">
        <v>20258</v>
      </c>
      <c r="O8" s="49">
        <v>17294.7</v>
      </c>
      <c r="P8" s="49">
        <v>12227.8</v>
      </c>
      <c r="Q8" s="2">
        <v>624</v>
      </c>
      <c r="R8" s="36">
        <v>11760000</v>
      </c>
      <c r="S8" s="32">
        <v>0</v>
      </c>
      <c r="T8" s="32">
        <v>0</v>
      </c>
      <c r="U8" s="32">
        <v>0</v>
      </c>
      <c r="V8" s="32">
        <f aca="true" t="shared" si="0" ref="V8:V18">R8</f>
        <v>11760000</v>
      </c>
      <c r="W8" s="33">
        <f aca="true" t="shared" si="1" ref="W8:W32">R8/O8</f>
        <v>679.977102811844</v>
      </c>
      <c r="X8" s="36">
        <v>11424</v>
      </c>
      <c r="Y8" s="29" t="s">
        <v>79</v>
      </c>
      <c r="Z8" s="16"/>
    </row>
    <row r="9" spans="1:26" ht="15" customHeight="1">
      <c r="A9" s="11">
        <f aca="true" t="shared" si="2" ref="A9:A31">A8+1</f>
        <v>2</v>
      </c>
      <c r="B9" s="12" t="s">
        <v>68</v>
      </c>
      <c r="C9" s="13" t="s">
        <v>69</v>
      </c>
      <c r="D9" s="13" t="s">
        <v>71</v>
      </c>
      <c r="E9" s="63" t="s">
        <v>72</v>
      </c>
      <c r="F9" s="42">
        <v>32</v>
      </c>
      <c r="G9" s="12"/>
      <c r="H9" s="14"/>
      <c r="I9" s="12">
        <v>1978</v>
      </c>
      <c r="J9" s="15"/>
      <c r="K9" s="15" t="s">
        <v>81</v>
      </c>
      <c r="L9" s="15">
        <v>9</v>
      </c>
      <c r="M9" s="15">
        <v>4</v>
      </c>
      <c r="N9" s="33">
        <v>9098.8</v>
      </c>
      <c r="O9" s="49">
        <v>7828.4</v>
      </c>
      <c r="P9" s="49">
        <v>6799.3</v>
      </c>
      <c r="Q9" s="2">
        <v>386</v>
      </c>
      <c r="R9" s="36">
        <v>6720000</v>
      </c>
      <c r="S9" s="32">
        <v>0</v>
      </c>
      <c r="T9" s="32">
        <v>0</v>
      </c>
      <c r="U9" s="32">
        <v>0</v>
      </c>
      <c r="V9" s="32">
        <f t="shared" si="0"/>
        <v>6720000</v>
      </c>
      <c r="W9" s="33">
        <f t="shared" si="1"/>
        <v>858.4129579479843</v>
      </c>
      <c r="X9" s="36">
        <v>11424</v>
      </c>
      <c r="Y9" s="29" t="s">
        <v>79</v>
      </c>
      <c r="Z9" s="16"/>
    </row>
    <row r="10" spans="1:26" ht="15" customHeight="1">
      <c r="A10" s="11">
        <f t="shared" si="2"/>
        <v>3</v>
      </c>
      <c r="B10" s="12" t="s">
        <v>68</v>
      </c>
      <c r="C10" s="13" t="s">
        <v>69</v>
      </c>
      <c r="D10" s="13" t="s">
        <v>71</v>
      </c>
      <c r="E10" s="63" t="s">
        <v>72</v>
      </c>
      <c r="F10" s="42">
        <v>54</v>
      </c>
      <c r="G10" s="12"/>
      <c r="H10" s="14"/>
      <c r="I10" s="12">
        <v>1974</v>
      </c>
      <c r="J10" s="15"/>
      <c r="K10" s="15" t="s">
        <v>81</v>
      </c>
      <c r="L10" s="15">
        <v>9</v>
      </c>
      <c r="M10" s="15">
        <v>4</v>
      </c>
      <c r="N10" s="33">
        <v>8144.1</v>
      </c>
      <c r="O10" s="49">
        <v>7350.1</v>
      </c>
      <c r="P10" s="49">
        <v>6475.1</v>
      </c>
      <c r="Q10" s="2">
        <v>356</v>
      </c>
      <c r="R10" s="36">
        <v>6720000</v>
      </c>
      <c r="S10" s="32">
        <v>0</v>
      </c>
      <c r="T10" s="32">
        <v>0</v>
      </c>
      <c r="U10" s="32">
        <v>0</v>
      </c>
      <c r="V10" s="32">
        <f t="shared" si="0"/>
        <v>6720000</v>
      </c>
      <c r="W10" s="33">
        <f t="shared" si="1"/>
        <v>914.2732751935347</v>
      </c>
      <c r="X10" s="36">
        <v>11424</v>
      </c>
      <c r="Y10" s="29" t="s">
        <v>79</v>
      </c>
      <c r="Z10" s="16"/>
    </row>
    <row r="11" spans="1:26" ht="15" customHeight="1">
      <c r="A11" s="11">
        <f t="shared" si="2"/>
        <v>4</v>
      </c>
      <c r="B11" s="12" t="s">
        <v>68</v>
      </c>
      <c r="C11" s="13" t="s">
        <v>69</v>
      </c>
      <c r="D11" s="13" t="s">
        <v>71</v>
      </c>
      <c r="E11" s="63" t="s">
        <v>72</v>
      </c>
      <c r="F11" s="42">
        <v>60</v>
      </c>
      <c r="G11" s="12"/>
      <c r="H11" s="14"/>
      <c r="I11" s="12">
        <v>1973</v>
      </c>
      <c r="J11" s="15"/>
      <c r="K11" s="15" t="s">
        <v>81</v>
      </c>
      <c r="L11" s="15">
        <v>9</v>
      </c>
      <c r="M11" s="15">
        <v>4</v>
      </c>
      <c r="N11" s="33">
        <v>8302.3</v>
      </c>
      <c r="O11" s="49">
        <v>7537</v>
      </c>
      <c r="P11" s="49">
        <v>6569.2</v>
      </c>
      <c r="Q11" s="2">
        <v>374</v>
      </c>
      <c r="R11" s="36">
        <v>6720000</v>
      </c>
      <c r="S11" s="32">
        <v>0</v>
      </c>
      <c r="T11" s="32">
        <v>0</v>
      </c>
      <c r="U11" s="32">
        <v>0</v>
      </c>
      <c r="V11" s="32">
        <f t="shared" si="0"/>
        <v>6720000</v>
      </c>
      <c r="W11" s="33">
        <f t="shared" si="1"/>
        <v>891.6014329308744</v>
      </c>
      <c r="X11" s="36">
        <v>11424</v>
      </c>
      <c r="Y11" s="29" t="s">
        <v>79</v>
      </c>
      <c r="Z11" s="16"/>
    </row>
    <row r="12" spans="1:26" ht="15" customHeight="1">
      <c r="A12" s="11">
        <f t="shared" si="2"/>
        <v>5</v>
      </c>
      <c r="B12" s="12" t="s">
        <v>68</v>
      </c>
      <c r="C12" s="13" t="s">
        <v>69</v>
      </c>
      <c r="D12" s="13" t="s">
        <v>70</v>
      </c>
      <c r="E12" s="63" t="s">
        <v>76</v>
      </c>
      <c r="F12" s="42">
        <v>16</v>
      </c>
      <c r="G12" s="12"/>
      <c r="H12" s="14"/>
      <c r="I12" s="12">
        <v>1974</v>
      </c>
      <c r="J12" s="15"/>
      <c r="K12" s="15" t="s">
        <v>81</v>
      </c>
      <c r="L12" s="15">
        <v>9</v>
      </c>
      <c r="M12" s="15">
        <v>4</v>
      </c>
      <c r="N12" s="33">
        <v>8306.3</v>
      </c>
      <c r="O12" s="49">
        <v>7547.7</v>
      </c>
      <c r="P12" s="49">
        <v>6495.9</v>
      </c>
      <c r="Q12" s="2">
        <v>365</v>
      </c>
      <c r="R12" s="36">
        <v>6720000</v>
      </c>
      <c r="S12" s="32">
        <v>0</v>
      </c>
      <c r="T12" s="32">
        <v>0</v>
      </c>
      <c r="U12" s="32">
        <v>0</v>
      </c>
      <c r="V12" s="32">
        <f t="shared" si="0"/>
        <v>6720000</v>
      </c>
      <c r="W12" s="33">
        <f t="shared" si="1"/>
        <v>890.337453793871</v>
      </c>
      <c r="X12" s="36">
        <v>11424</v>
      </c>
      <c r="Y12" s="29" t="s">
        <v>79</v>
      </c>
      <c r="Z12" s="16"/>
    </row>
    <row r="13" spans="1:25" ht="15" customHeight="1">
      <c r="A13" s="11">
        <f t="shared" si="2"/>
        <v>6</v>
      </c>
      <c r="B13" s="12" t="s">
        <v>68</v>
      </c>
      <c r="C13" s="13" t="s">
        <v>69</v>
      </c>
      <c r="D13" s="13" t="s">
        <v>70</v>
      </c>
      <c r="E13" s="63" t="s">
        <v>73</v>
      </c>
      <c r="F13" s="42">
        <v>15</v>
      </c>
      <c r="G13" s="12"/>
      <c r="H13" s="14"/>
      <c r="I13" s="12">
        <v>1976</v>
      </c>
      <c r="J13" s="15"/>
      <c r="K13" s="15" t="s">
        <v>81</v>
      </c>
      <c r="L13" s="15">
        <v>9</v>
      </c>
      <c r="M13" s="15">
        <v>5</v>
      </c>
      <c r="N13" s="33">
        <v>10742.6</v>
      </c>
      <c r="O13" s="49">
        <v>9215.5</v>
      </c>
      <c r="P13" s="49">
        <v>8657.5</v>
      </c>
      <c r="Q13" s="2">
        <v>406</v>
      </c>
      <c r="R13" s="36">
        <v>8400000</v>
      </c>
      <c r="S13" s="32">
        <v>0</v>
      </c>
      <c r="T13" s="32">
        <v>0</v>
      </c>
      <c r="U13" s="32">
        <v>0</v>
      </c>
      <c r="V13" s="32">
        <f t="shared" si="0"/>
        <v>8400000</v>
      </c>
      <c r="W13" s="33">
        <f t="shared" si="1"/>
        <v>911.5077857956703</v>
      </c>
      <c r="X13" s="36">
        <v>11424</v>
      </c>
      <c r="Y13" s="29" t="s">
        <v>79</v>
      </c>
    </row>
    <row r="14" spans="1:25" ht="15" customHeight="1">
      <c r="A14" s="11">
        <f t="shared" si="2"/>
        <v>7</v>
      </c>
      <c r="B14" s="12" t="s">
        <v>68</v>
      </c>
      <c r="C14" s="13" t="s">
        <v>69</v>
      </c>
      <c r="D14" s="13" t="s">
        <v>70</v>
      </c>
      <c r="E14" s="63" t="s">
        <v>74</v>
      </c>
      <c r="F14" s="42">
        <v>6</v>
      </c>
      <c r="G14" s="12"/>
      <c r="H14" s="14"/>
      <c r="I14" s="12">
        <v>1982</v>
      </c>
      <c r="J14" s="15"/>
      <c r="K14" s="15" t="s">
        <v>82</v>
      </c>
      <c r="L14" s="15">
        <v>9</v>
      </c>
      <c r="M14" s="15">
        <v>4</v>
      </c>
      <c r="N14" s="33">
        <v>9125.2</v>
      </c>
      <c r="O14" s="49">
        <v>7891.1</v>
      </c>
      <c r="P14" s="49">
        <v>6634.6</v>
      </c>
      <c r="Q14" s="2">
        <v>356</v>
      </c>
      <c r="R14" s="36">
        <v>6480000</v>
      </c>
      <c r="S14" s="32">
        <v>0</v>
      </c>
      <c r="T14" s="32">
        <v>0</v>
      </c>
      <c r="U14" s="32">
        <v>0</v>
      </c>
      <c r="V14" s="32">
        <f t="shared" si="0"/>
        <v>6480000</v>
      </c>
      <c r="W14" s="33">
        <f t="shared" si="1"/>
        <v>821.178289465347</v>
      </c>
      <c r="X14" s="36">
        <v>11424</v>
      </c>
      <c r="Y14" s="29" t="s">
        <v>79</v>
      </c>
    </row>
    <row r="15" spans="1:25" ht="15" customHeight="1">
      <c r="A15" s="11">
        <f t="shared" si="2"/>
        <v>8</v>
      </c>
      <c r="B15" s="12" t="s">
        <v>68</v>
      </c>
      <c r="C15" s="13" t="s">
        <v>69</v>
      </c>
      <c r="D15" s="13" t="s">
        <v>70</v>
      </c>
      <c r="E15" s="63" t="s">
        <v>75</v>
      </c>
      <c r="F15" s="42">
        <v>38</v>
      </c>
      <c r="G15" s="12"/>
      <c r="H15" s="14"/>
      <c r="I15" s="12">
        <v>1989</v>
      </c>
      <c r="J15" s="15"/>
      <c r="K15" s="15" t="s">
        <v>82</v>
      </c>
      <c r="L15" s="15">
        <v>9</v>
      </c>
      <c r="M15" s="15">
        <v>1</v>
      </c>
      <c r="N15" s="33">
        <v>6592.6</v>
      </c>
      <c r="O15" s="49">
        <v>5512.5</v>
      </c>
      <c r="P15" s="49">
        <v>5007.8</v>
      </c>
      <c r="Q15" s="2">
        <v>262</v>
      </c>
      <c r="R15" s="36">
        <v>1620000</v>
      </c>
      <c r="S15" s="32">
        <v>0</v>
      </c>
      <c r="T15" s="32">
        <v>0</v>
      </c>
      <c r="U15" s="32">
        <v>0</v>
      </c>
      <c r="V15" s="32">
        <f t="shared" si="0"/>
        <v>1620000</v>
      </c>
      <c r="W15" s="33">
        <f t="shared" si="1"/>
        <v>293.8775510204082</v>
      </c>
      <c r="X15" s="36">
        <v>11424</v>
      </c>
      <c r="Y15" s="29" t="s">
        <v>79</v>
      </c>
    </row>
    <row r="16" spans="1:25" ht="15" customHeight="1">
      <c r="A16" s="11">
        <f t="shared" si="2"/>
        <v>9</v>
      </c>
      <c r="B16" s="12" t="s">
        <v>68</v>
      </c>
      <c r="C16" s="13" t="s">
        <v>69</v>
      </c>
      <c r="D16" s="13" t="s">
        <v>70</v>
      </c>
      <c r="E16" s="63" t="s">
        <v>77</v>
      </c>
      <c r="F16" s="42">
        <v>21</v>
      </c>
      <c r="G16" s="12"/>
      <c r="H16" s="14"/>
      <c r="I16" s="12">
        <v>1976</v>
      </c>
      <c r="J16" s="15"/>
      <c r="K16" s="15" t="s">
        <v>81</v>
      </c>
      <c r="L16" s="15">
        <v>9</v>
      </c>
      <c r="M16" s="15">
        <v>1</v>
      </c>
      <c r="N16" s="33">
        <v>5416</v>
      </c>
      <c r="O16" s="49">
        <v>4442.5</v>
      </c>
      <c r="P16" s="49">
        <v>4061.5</v>
      </c>
      <c r="Q16" s="2">
        <v>205</v>
      </c>
      <c r="R16" s="36">
        <v>1680000</v>
      </c>
      <c r="S16" s="32">
        <v>0</v>
      </c>
      <c r="T16" s="32">
        <v>0</v>
      </c>
      <c r="U16" s="32">
        <v>0</v>
      </c>
      <c r="V16" s="32">
        <f t="shared" si="0"/>
        <v>1680000</v>
      </c>
      <c r="W16" s="33">
        <f t="shared" si="1"/>
        <v>378.1654473832302</v>
      </c>
      <c r="X16" s="36">
        <v>11424</v>
      </c>
      <c r="Y16" s="29" t="s">
        <v>79</v>
      </c>
    </row>
    <row r="17" spans="1:25" ht="15" customHeight="1">
      <c r="A17" s="11">
        <f t="shared" si="2"/>
        <v>10</v>
      </c>
      <c r="B17" s="12" t="s">
        <v>68</v>
      </c>
      <c r="C17" s="13" t="s">
        <v>69</v>
      </c>
      <c r="D17" s="13" t="s">
        <v>70</v>
      </c>
      <c r="E17" s="63" t="s">
        <v>77</v>
      </c>
      <c r="F17" s="42">
        <v>17</v>
      </c>
      <c r="G17" s="12"/>
      <c r="H17" s="14"/>
      <c r="I17" s="12">
        <v>1975</v>
      </c>
      <c r="J17" s="15"/>
      <c r="K17" s="15" t="s">
        <v>81</v>
      </c>
      <c r="L17" s="15">
        <v>9</v>
      </c>
      <c r="M17" s="15">
        <v>1</v>
      </c>
      <c r="N17" s="33">
        <v>5497.1</v>
      </c>
      <c r="O17" s="49">
        <v>4522.3</v>
      </c>
      <c r="P17" s="49">
        <v>4028.8</v>
      </c>
      <c r="Q17" s="2">
        <v>233</v>
      </c>
      <c r="R17" s="36">
        <v>1680000</v>
      </c>
      <c r="S17" s="32">
        <v>0</v>
      </c>
      <c r="T17" s="32">
        <v>0</v>
      </c>
      <c r="U17" s="32">
        <v>0</v>
      </c>
      <c r="V17" s="32">
        <f t="shared" si="0"/>
        <v>1680000</v>
      </c>
      <c r="W17" s="33">
        <f t="shared" si="1"/>
        <v>371.4923821949008</v>
      </c>
      <c r="X17" s="36">
        <v>11424</v>
      </c>
      <c r="Y17" s="29" t="s">
        <v>79</v>
      </c>
    </row>
    <row r="18" spans="1:25" ht="15" customHeight="1">
      <c r="A18" s="11">
        <f t="shared" si="2"/>
        <v>11</v>
      </c>
      <c r="B18" s="12" t="s">
        <v>68</v>
      </c>
      <c r="C18" s="13" t="s">
        <v>69</v>
      </c>
      <c r="D18" s="13" t="s">
        <v>70</v>
      </c>
      <c r="E18" s="63" t="s">
        <v>77</v>
      </c>
      <c r="F18" s="42">
        <v>15</v>
      </c>
      <c r="G18" s="12"/>
      <c r="H18" s="14"/>
      <c r="I18" s="12">
        <v>1975</v>
      </c>
      <c r="J18" s="15"/>
      <c r="K18" s="15" t="s">
        <v>81</v>
      </c>
      <c r="L18" s="15">
        <v>9</v>
      </c>
      <c r="M18" s="15">
        <v>1</v>
      </c>
      <c r="N18" s="33">
        <v>5230.7</v>
      </c>
      <c r="O18" s="49">
        <v>4266.6</v>
      </c>
      <c r="P18" s="49">
        <v>3880.5</v>
      </c>
      <c r="Q18" s="2">
        <v>197</v>
      </c>
      <c r="R18" s="36">
        <v>1680000</v>
      </c>
      <c r="S18" s="32">
        <v>0</v>
      </c>
      <c r="T18" s="32">
        <v>0</v>
      </c>
      <c r="U18" s="32">
        <v>0</v>
      </c>
      <c r="V18" s="32">
        <f t="shared" si="0"/>
        <v>1680000</v>
      </c>
      <c r="W18" s="33">
        <f t="shared" si="1"/>
        <v>393.7561524398818</v>
      </c>
      <c r="X18" s="36">
        <v>11424</v>
      </c>
      <c r="Y18" s="29" t="s">
        <v>79</v>
      </c>
    </row>
    <row r="19" spans="1:25" ht="15" customHeight="1">
      <c r="A19" s="11">
        <f t="shared" si="2"/>
        <v>12</v>
      </c>
      <c r="B19" s="25" t="s">
        <v>68</v>
      </c>
      <c r="C19" s="26" t="s">
        <v>69</v>
      </c>
      <c r="D19" s="26" t="s">
        <v>71</v>
      </c>
      <c r="E19" s="64" t="s">
        <v>72</v>
      </c>
      <c r="F19" s="43">
        <v>118</v>
      </c>
      <c r="G19" s="25"/>
      <c r="H19" s="27"/>
      <c r="I19" s="25">
        <v>1983</v>
      </c>
      <c r="J19" s="28"/>
      <c r="K19" s="15" t="s">
        <v>81</v>
      </c>
      <c r="L19" s="28">
        <v>12</v>
      </c>
      <c r="M19" s="28">
        <v>1</v>
      </c>
      <c r="N19" s="50">
        <v>4676.2</v>
      </c>
      <c r="O19" s="51">
        <v>3988</v>
      </c>
      <c r="P19" s="51">
        <v>3201.9</v>
      </c>
      <c r="Q19" s="52">
        <v>272</v>
      </c>
      <c r="R19" s="37">
        <v>4080000</v>
      </c>
      <c r="S19" s="32">
        <v>0</v>
      </c>
      <c r="T19" s="32">
        <v>0</v>
      </c>
      <c r="U19" s="32">
        <v>0</v>
      </c>
      <c r="V19" s="32">
        <f>R19</f>
        <v>4080000</v>
      </c>
      <c r="W19" s="33">
        <f t="shared" si="1"/>
        <v>1023.0692076228686</v>
      </c>
      <c r="X19" s="36">
        <v>11424</v>
      </c>
      <c r="Y19" s="29" t="s">
        <v>79</v>
      </c>
    </row>
    <row r="20" spans="1:25" ht="15" customHeight="1">
      <c r="A20" s="11">
        <f t="shared" si="2"/>
        <v>13</v>
      </c>
      <c r="B20" s="25" t="s">
        <v>68</v>
      </c>
      <c r="C20" s="26" t="s">
        <v>69</v>
      </c>
      <c r="D20" s="26" t="s">
        <v>71</v>
      </c>
      <c r="E20" s="64" t="s">
        <v>72</v>
      </c>
      <c r="F20" s="43">
        <v>120</v>
      </c>
      <c r="G20" s="25"/>
      <c r="H20" s="27"/>
      <c r="I20" s="25">
        <v>1983</v>
      </c>
      <c r="J20" s="28"/>
      <c r="K20" s="15" t="s">
        <v>81</v>
      </c>
      <c r="L20" s="28">
        <v>12</v>
      </c>
      <c r="M20" s="28">
        <v>1</v>
      </c>
      <c r="N20" s="50">
        <v>4500.2</v>
      </c>
      <c r="O20" s="51">
        <v>3925.4</v>
      </c>
      <c r="P20" s="51">
        <v>3877.6</v>
      </c>
      <c r="Q20" s="52">
        <v>174</v>
      </c>
      <c r="R20" s="37">
        <v>4080000</v>
      </c>
      <c r="S20" s="32">
        <v>0</v>
      </c>
      <c r="T20" s="32">
        <v>0</v>
      </c>
      <c r="U20" s="32">
        <v>0</v>
      </c>
      <c r="V20" s="32">
        <f aca="true" t="shared" si="3" ref="V20:V31">R20</f>
        <v>4080000</v>
      </c>
      <c r="W20" s="33">
        <f t="shared" si="1"/>
        <v>1039.3845213226678</v>
      </c>
      <c r="X20" s="36">
        <v>11424</v>
      </c>
      <c r="Y20" s="29" t="s">
        <v>79</v>
      </c>
    </row>
    <row r="21" spans="1:25" ht="15" customHeight="1">
      <c r="A21" s="11">
        <f t="shared" si="2"/>
        <v>14</v>
      </c>
      <c r="B21" s="25" t="s">
        <v>68</v>
      </c>
      <c r="C21" s="26" t="s">
        <v>69</v>
      </c>
      <c r="D21" s="26" t="s">
        <v>71</v>
      </c>
      <c r="E21" s="64" t="s">
        <v>72</v>
      </c>
      <c r="F21" s="43">
        <v>78</v>
      </c>
      <c r="G21" s="25"/>
      <c r="H21" s="27"/>
      <c r="I21" s="25">
        <v>1980</v>
      </c>
      <c r="J21" s="28"/>
      <c r="K21" s="15" t="s">
        <v>81</v>
      </c>
      <c r="L21" s="28">
        <v>9</v>
      </c>
      <c r="M21" s="28">
        <v>7</v>
      </c>
      <c r="N21" s="50">
        <v>17802.3</v>
      </c>
      <c r="O21" s="51">
        <v>15285.2</v>
      </c>
      <c r="P21" s="51">
        <v>14047.4</v>
      </c>
      <c r="Q21" s="52">
        <v>765</v>
      </c>
      <c r="R21" s="37">
        <v>11760000</v>
      </c>
      <c r="S21" s="32">
        <v>0</v>
      </c>
      <c r="T21" s="32">
        <v>0</v>
      </c>
      <c r="U21" s="32">
        <v>0</v>
      </c>
      <c r="V21" s="32">
        <f t="shared" si="3"/>
        <v>11760000</v>
      </c>
      <c r="W21" s="33">
        <f t="shared" si="1"/>
        <v>769.3716797948342</v>
      </c>
      <c r="X21" s="36">
        <v>11424</v>
      </c>
      <c r="Y21" s="29" t="s">
        <v>79</v>
      </c>
    </row>
    <row r="22" spans="1:25" ht="15" customHeight="1">
      <c r="A22" s="11">
        <f t="shared" si="2"/>
        <v>15</v>
      </c>
      <c r="B22" s="25" t="s">
        <v>68</v>
      </c>
      <c r="C22" s="26" t="s">
        <v>69</v>
      </c>
      <c r="D22" s="26" t="s">
        <v>71</v>
      </c>
      <c r="E22" s="64" t="s">
        <v>72</v>
      </c>
      <c r="F22" s="43">
        <v>20</v>
      </c>
      <c r="G22" s="25"/>
      <c r="H22" s="27"/>
      <c r="I22" s="25">
        <v>1985</v>
      </c>
      <c r="J22" s="28"/>
      <c r="K22" s="15" t="s">
        <v>81</v>
      </c>
      <c r="L22" s="28">
        <v>9</v>
      </c>
      <c r="M22" s="28">
        <v>7</v>
      </c>
      <c r="N22" s="50">
        <v>20060.1</v>
      </c>
      <c r="O22" s="51">
        <v>17097.7</v>
      </c>
      <c r="P22" s="51">
        <v>12187.1</v>
      </c>
      <c r="Q22" s="52">
        <v>623</v>
      </c>
      <c r="R22" s="37">
        <v>11760000</v>
      </c>
      <c r="S22" s="32">
        <v>0</v>
      </c>
      <c r="T22" s="32">
        <v>0</v>
      </c>
      <c r="U22" s="32">
        <v>0</v>
      </c>
      <c r="V22" s="32">
        <f t="shared" si="3"/>
        <v>11760000</v>
      </c>
      <c r="W22" s="33">
        <f t="shared" si="1"/>
        <v>687.8118109453318</v>
      </c>
      <c r="X22" s="36">
        <v>11424</v>
      </c>
      <c r="Y22" s="29" t="s">
        <v>79</v>
      </c>
    </row>
    <row r="23" spans="1:25" ht="15" customHeight="1">
      <c r="A23" s="11">
        <f t="shared" si="2"/>
        <v>16</v>
      </c>
      <c r="B23" s="25" t="s">
        <v>68</v>
      </c>
      <c r="C23" s="26" t="s">
        <v>69</v>
      </c>
      <c r="D23" s="26" t="s">
        <v>70</v>
      </c>
      <c r="E23" s="64" t="s">
        <v>73</v>
      </c>
      <c r="F23" s="43">
        <v>9</v>
      </c>
      <c r="G23" s="25"/>
      <c r="H23" s="27"/>
      <c r="I23" s="25">
        <v>1977</v>
      </c>
      <c r="J23" s="28"/>
      <c r="K23" s="15" t="s">
        <v>81</v>
      </c>
      <c r="L23" s="28">
        <v>12</v>
      </c>
      <c r="M23" s="28">
        <v>1</v>
      </c>
      <c r="N23" s="50">
        <v>5127.5</v>
      </c>
      <c r="O23" s="51">
        <v>4387</v>
      </c>
      <c r="P23" s="51">
        <v>3568.3</v>
      </c>
      <c r="Q23" s="52">
        <v>178</v>
      </c>
      <c r="R23" s="37">
        <v>4080000</v>
      </c>
      <c r="S23" s="32">
        <v>0</v>
      </c>
      <c r="T23" s="32">
        <v>0</v>
      </c>
      <c r="U23" s="32">
        <v>0</v>
      </c>
      <c r="V23" s="32">
        <f t="shared" si="3"/>
        <v>4080000</v>
      </c>
      <c r="W23" s="33">
        <f t="shared" si="1"/>
        <v>930.0205151584227</v>
      </c>
      <c r="X23" s="36">
        <v>11424</v>
      </c>
      <c r="Y23" s="29" t="s">
        <v>79</v>
      </c>
    </row>
    <row r="24" spans="1:25" ht="15" customHeight="1">
      <c r="A24" s="11">
        <f t="shared" si="2"/>
        <v>17</v>
      </c>
      <c r="B24" s="25" t="s">
        <v>68</v>
      </c>
      <c r="C24" s="26" t="s">
        <v>69</v>
      </c>
      <c r="D24" s="26" t="s">
        <v>70</v>
      </c>
      <c r="E24" s="64" t="s">
        <v>73</v>
      </c>
      <c r="F24" s="43">
        <v>13</v>
      </c>
      <c r="G24" s="25"/>
      <c r="H24" s="27"/>
      <c r="I24" s="25">
        <v>1977</v>
      </c>
      <c r="J24" s="28"/>
      <c r="K24" s="15" t="s">
        <v>81</v>
      </c>
      <c r="L24" s="28">
        <v>12</v>
      </c>
      <c r="M24" s="28">
        <v>1</v>
      </c>
      <c r="N24" s="50">
        <v>4525.7</v>
      </c>
      <c r="O24" s="51">
        <v>3899.1</v>
      </c>
      <c r="P24" s="51">
        <v>3696.1</v>
      </c>
      <c r="Q24" s="52">
        <v>168</v>
      </c>
      <c r="R24" s="37">
        <v>4080000</v>
      </c>
      <c r="S24" s="32">
        <v>0</v>
      </c>
      <c r="T24" s="32">
        <v>0</v>
      </c>
      <c r="U24" s="32">
        <v>0</v>
      </c>
      <c r="V24" s="32">
        <f t="shared" si="3"/>
        <v>4080000</v>
      </c>
      <c r="W24" s="33">
        <f t="shared" si="1"/>
        <v>1046.3953219973841</v>
      </c>
      <c r="X24" s="36">
        <v>11424</v>
      </c>
      <c r="Y24" s="29" t="s">
        <v>79</v>
      </c>
    </row>
    <row r="25" spans="1:25" ht="15" customHeight="1">
      <c r="A25" s="11">
        <f t="shared" si="2"/>
        <v>18</v>
      </c>
      <c r="B25" s="25" t="s">
        <v>68</v>
      </c>
      <c r="C25" s="26" t="s">
        <v>69</v>
      </c>
      <c r="D25" s="26" t="s">
        <v>70</v>
      </c>
      <c r="E25" s="64" t="s">
        <v>78</v>
      </c>
      <c r="F25" s="43">
        <v>3</v>
      </c>
      <c r="G25" s="25"/>
      <c r="H25" s="27"/>
      <c r="I25" s="25">
        <v>1980</v>
      </c>
      <c r="J25" s="28"/>
      <c r="K25" s="15" t="s">
        <v>82</v>
      </c>
      <c r="L25" s="28">
        <v>9</v>
      </c>
      <c r="M25" s="28">
        <v>5</v>
      </c>
      <c r="N25" s="50">
        <v>11413.6</v>
      </c>
      <c r="O25" s="51">
        <v>9688.6</v>
      </c>
      <c r="P25" s="51">
        <v>8562.3</v>
      </c>
      <c r="Q25" s="52">
        <v>472</v>
      </c>
      <c r="R25" s="37">
        <v>8100000</v>
      </c>
      <c r="S25" s="32">
        <v>0</v>
      </c>
      <c r="T25" s="32">
        <v>0</v>
      </c>
      <c r="U25" s="32">
        <v>0</v>
      </c>
      <c r="V25" s="32">
        <f t="shared" si="3"/>
        <v>8100000</v>
      </c>
      <c r="W25" s="33">
        <f t="shared" si="1"/>
        <v>836.0341019342319</v>
      </c>
      <c r="X25" s="36">
        <v>11424</v>
      </c>
      <c r="Y25" s="29" t="s">
        <v>79</v>
      </c>
    </row>
    <row r="26" spans="1:25" ht="15" customHeight="1">
      <c r="A26" s="11">
        <f t="shared" si="2"/>
        <v>19</v>
      </c>
      <c r="B26" s="25" t="s">
        <v>68</v>
      </c>
      <c r="C26" s="26" t="s">
        <v>69</v>
      </c>
      <c r="D26" s="26" t="s">
        <v>70</v>
      </c>
      <c r="E26" s="64" t="s">
        <v>75</v>
      </c>
      <c r="F26" s="43">
        <v>52</v>
      </c>
      <c r="G26" s="25"/>
      <c r="H26" s="27"/>
      <c r="I26" s="25">
        <v>1989</v>
      </c>
      <c r="J26" s="28"/>
      <c r="K26" s="15" t="s">
        <v>82</v>
      </c>
      <c r="L26" s="28">
        <v>9</v>
      </c>
      <c r="M26" s="28">
        <v>6</v>
      </c>
      <c r="N26" s="50">
        <v>13294.5</v>
      </c>
      <c r="O26" s="51">
        <v>11504.6</v>
      </c>
      <c r="P26" s="51">
        <v>9840.5</v>
      </c>
      <c r="Q26" s="52">
        <v>552</v>
      </c>
      <c r="R26" s="37">
        <v>10080000</v>
      </c>
      <c r="S26" s="32">
        <v>0</v>
      </c>
      <c r="T26" s="32">
        <v>0</v>
      </c>
      <c r="U26" s="32">
        <v>0</v>
      </c>
      <c r="V26" s="32">
        <f t="shared" si="3"/>
        <v>10080000</v>
      </c>
      <c r="W26" s="33">
        <f t="shared" si="1"/>
        <v>876.1712706221858</v>
      </c>
      <c r="X26" s="36">
        <v>11424</v>
      </c>
      <c r="Y26" s="29" t="s">
        <v>79</v>
      </c>
    </row>
    <row r="27" spans="1:25" ht="15" customHeight="1">
      <c r="A27" s="11">
        <f t="shared" si="2"/>
        <v>20</v>
      </c>
      <c r="B27" s="25" t="s">
        <v>68</v>
      </c>
      <c r="C27" s="26" t="s">
        <v>69</v>
      </c>
      <c r="D27" s="26" t="s">
        <v>70</v>
      </c>
      <c r="E27" s="64" t="s">
        <v>75</v>
      </c>
      <c r="F27" s="43">
        <v>43</v>
      </c>
      <c r="G27" s="12"/>
      <c r="H27" s="14"/>
      <c r="I27" s="12">
        <v>1979</v>
      </c>
      <c r="J27" s="15"/>
      <c r="K27" s="15" t="s">
        <v>81</v>
      </c>
      <c r="L27" s="15">
        <v>9</v>
      </c>
      <c r="M27" s="15">
        <v>2</v>
      </c>
      <c r="N27" s="33">
        <v>5431.78</v>
      </c>
      <c r="O27" s="49">
        <v>4281.78</v>
      </c>
      <c r="P27" s="49">
        <v>3331.04</v>
      </c>
      <c r="Q27" s="2">
        <v>330</v>
      </c>
      <c r="R27" s="37">
        <v>3360000</v>
      </c>
      <c r="S27" s="32">
        <v>0</v>
      </c>
      <c r="T27" s="32">
        <v>0</v>
      </c>
      <c r="U27" s="32">
        <v>0</v>
      </c>
      <c r="V27" s="32">
        <f t="shared" si="3"/>
        <v>3360000</v>
      </c>
      <c r="W27" s="33">
        <f t="shared" si="1"/>
        <v>784.7203733026919</v>
      </c>
      <c r="X27" s="36">
        <v>11424</v>
      </c>
      <c r="Y27" s="29" t="s">
        <v>79</v>
      </c>
    </row>
    <row r="28" spans="1:25" ht="15" customHeight="1">
      <c r="A28" s="11">
        <f t="shared" si="2"/>
        <v>21</v>
      </c>
      <c r="B28" s="25" t="s">
        <v>68</v>
      </c>
      <c r="C28" s="26" t="s">
        <v>69</v>
      </c>
      <c r="D28" s="26" t="s">
        <v>70</v>
      </c>
      <c r="E28" s="64" t="s">
        <v>75</v>
      </c>
      <c r="F28" s="43">
        <v>45</v>
      </c>
      <c r="G28" s="12"/>
      <c r="H28" s="14"/>
      <c r="I28" s="12">
        <v>1978</v>
      </c>
      <c r="J28" s="15"/>
      <c r="K28" s="15" t="s">
        <v>81</v>
      </c>
      <c r="L28" s="15">
        <v>9</v>
      </c>
      <c r="M28" s="15">
        <v>2</v>
      </c>
      <c r="N28" s="33">
        <v>5082.17</v>
      </c>
      <c r="O28" s="49">
        <v>3994.59</v>
      </c>
      <c r="P28" s="49">
        <v>3061.59</v>
      </c>
      <c r="Q28" s="2">
        <v>317</v>
      </c>
      <c r="R28" s="37">
        <v>3360000</v>
      </c>
      <c r="S28" s="32">
        <v>0</v>
      </c>
      <c r="T28" s="32">
        <v>0</v>
      </c>
      <c r="U28" s="32">
        <v>0</v>
      </c>
      <c r="V28" s="32">
        <f t="shared" si="3"/>
        <v>3360000</v>
      </c>
      <c r="W28" s="33">
        <f t="shared" si="1"/>
        <v>841.1376386562825</v>
      </c>
      <c r="X28" s="36">
        <v>11424</v>
      </c>
      <c r="Y28" s="29" t="s">
        <v>79</v>
      </c>
    </row>
    <row r="29" spans="1:25" ht="15" customHeight="1">
      <c r="A29" s="11">
        <f t="shared" si="2"/>
        <v>22</v>
      </c>
      <c r="B29" s="25" t="s">
        <v>68</v>
      </c>
      <c r="C29" s="26" t="s">
        <v>69</v>
      </c>
      <c r="D29" s="26" t="s">
        <v>70</v>
      </c>
      <c r="E29" s="64" t="s">
        <v>75</v>
      </c>
      <c r="F29" s="43">
        <v>35</v>
      </c>
      <c r="G29" s="12"/>
      <c r="H29" s="14"/>
      <c r="I29" s="12">
        <v>1976</v>
      </c>
      <c r="J29" s="15"/>
      <c r="K29" s="15" t="s">
        <v>81</v>
      </c>
      <c r="L29" s="15">
        <v>9</v>
      </c>
      <c r="M29" s="15">
        <v>2</v>
      </c>
      <c r="N29" s="33">
        <v>6350.33</v>
      </c>
      <c r="O29" s="49">
        <v>4520.73</v>
      </c>
      <c r="P29" s="49">
        <v>3070.11</v>
      </c>
      <c r="Q29" s="2">
        <v>422</v>
      </c>
      <c r="R29" s="37">
        <v>3360000</v>
      </c>
      <c r="S29" s="32">
        <v>0</v>
      </c>
      <c r="T29" s="32">
        <v>0</v>
      </c>
      <c r="U29" s="32">
        <v>0</v>
      </c>
      <c r="V29" s="32">
        <f t="shared" si="3"/>
        <v>3360000</v>
      </c>
      <c r="W29" s="33">
        <f t="shared" si="1"/>
        <v>743.2427948583526</v>
      </c>
      <c r="X29" s="36">
        <v>11424</v>
      </c>
      <c r="Y29" s="29" t="s">
        <v>79</v>
      </c>
    </row>
    <row r="30" spans="1:25" ht="15" customHeight="1">
      <c r="A30" s="11">
        <f t="shared" si="2"/>
        <v>23</v>
      </c>
      <c r="B30" s="25" t="s">
        <v>68</v>
      </c>
      <c r="C30" s="26" t="s">
        <v>69</v>
      </c>
      <c r="D30" s="26" t="s">
        <v>70</v>
      </c>
      <c r="E30" s="64" t="s">
        <v>74</v>
      </c>
      <c r="F30" s="43">
        <v>16</v>
      </c>
      <c r="G30" s="12"/>
      <c r="H30" s="14"/>
      <c r="I30" s="12">
        <v>1982</v>
      </c>
      <c r="J30" s="15"/>
      <c r="K30" s="15" t="s">
        <v>81</v>
      </c>
      <c r="L30" s="15">
        <v>12</v>
      </c>
      <c r="M30" s="15">
        <v>1</v>
      </c>
      <c r="N30" s="33">
        <v>4900.2</v>
      </c>
      <c r="O30" s="49">
        <v>4085</v>
      </c>
      <c r="P30" s="49">
        <v>3636</v>
      </c>
      <c r="Q30" s="2">
        <v>193</v>
      </c>
      <c r="R30" s="37">
        <v>4080000</v>
      </c>
      <c r="S30" s="32">
        <v>0</v>
      </c>
      <c r="T30" s="32">
        <v>0</v>
      </c>
      <c r="U30" s="32">
        <v>0</v>
      </c>
      <c r="V30" s="32">
        <f t="shared" si="3"/>
        <v>4080000</v>
      </c>
      <c r="W30" s="33">
        <f t="shared" si="1"/>
        <v>998.7760097919216</v>
      </c>
      <c r="X30" s="36">
        <v>11424</v>
      </c>
      <c r="Y30" s="29" t="s">
        <v>79</v>
      </c>
    </row>
    <row r="31" spans="1:25" ht="15" customHeight="1">
      <c r="A31" s="11">
        <f t="shared" si="2"/>
        <v>24</v>
      </c>
      <c r="B31" s="25" t="s">
        <v>68</v>
      </c>
      <c r="C31" s="26" t="s">
        <v>69</v>
      </c>
      <c r="D31" s="26" t="s">
        <v>70</v>
      </c>
      <c r="E31" s="43" t="s">
        <v>74</v>
      </c>
      <c r="F31" s="43">
        <v>36</v>
      </c>
      <c r="G31" s="12"/>
      <c r="H31" s="14"/>
      <c r="I31" s="12">
        <v>1979</v>
      </c>
      <c r="J31" s="15"/>
      <c r="K31" s="15" t="s">
        <v>81</v>
      </c>
      <c r="L31" s="15">
        <v>12</v>
      </c>
      <c r="M31" s="15">
        <v>1</v>
      </c>
      <c r="N31" s="33">
        <v>4697.2</v>
      </c>
      <c r="O31" s="49">
        <v>3971.1</v>
      </c>
      <c r="P31" s="49">
        <v>3584.6</v>
      </c>
      <c r="Q31" s="2">
        <v>234</v>
      </c>
      <c r="R31" s="37">
        <v>4080000</v>
      </c>
      <c r="S31" s="32">
        <v>0</v>
      </c>
      <c r="T31" s="32">
        <v>0</v>
      </c>
      <c r="U31" s="32">
        <v>0</v>
      </c>
      <c r="V31" s="32">
        <f t="shared" si="3"/>
        <v>4080000</v>
      </c>
      <c r="W31" s="33">
        <f t="shared" si="1"/>
        <v>1027.4231321296365</v>
      </c>
      <c r="X31" s="36">
        <v>11424</v>
      </c>
      <c r="Y31" s="29" t="s">
        <v>79</v>
      </c>
    </row>
    <row r="32" spans="1:25" ht="15" customHeight="1">
      <c r="A32" s="84" t="s">
        <v>36</v>
      </c>
      <c r="B32" s="85"/>
      <c r="C32" s="85"/>
      <c r="D32" s="85"/>
      <c r="E32" s="85"/>
      <c r="F32" s="85"/>
      <c r="G32" s="85"/>
      <c r="H32" s="86"/>
      <c r="I32" s="1" t="s">
        <v>0</v>
      </c>
      <c r="J32" s="1" t="s">
        <v>0</v>
      </c>
      <c r="K32" s="1" t="s">
        <v>0</v>
      </c>
      <c r="L32" s="1" t="s">
        <v>0</v>
      </c>
      <c r="M32" s="24">
        <f aca="true" t="shared" si="4" ref="M32:V32">SUM(M8:M31)</f>
        <v>73</v>
      </c>
      <c r="N32" s="34">
        <f t="shared" si="4"/>
        <v>204575.48000000004</v>
      </c>
      <c r="O32" s="39">
        <f t="shared" si="4"/>
        <v>174037.2</v>
      </c>
      <c r="P32" s="40">
        <f t="shared" si="4"/>
        <v>146502.54</v>
      </c>
      <c r="Q32" s="40">
        <f t="shared" si="4"/>
        <v>8464</v>
      </c>
      <c r="R32" s="35">
        <f t="shared" si="4"/>
        <v>136440000</v>
      </c>
      <c r="S32" s="41">
        <f t="shared" si="4"/>
        <v>0</v>
      </c>
      <c r="T32" s="41">
        <f t="shared" si="4"/>
        <v>0</v>
      </c>
      <c r="U32" s="41">
        <f t="shared" si="4"/>
        <v>0</v>
      </c>
      <c r="V32" s="35">
        <f t="shared" si="4"/>
        <v>136440000</v>
      </c>
      <c r="W32" s="38">
        <f t="shared" si="1"/>
        <v>783.9703235859919</v>
      </c>
      <c r="X32" s="1"/>
      <c r="Y32" s="29"/>
    </row>
    <row r="35" ht="15">
      <c r="A35" s="20"/>
    </row>
    <row r="36" spans="1:9" ht="15">
      <c r="A36" s="20"/>
      <c r="I36" s="20"/>
    </row>
  </sheetData>
  <sheetProtection/>
  <mergeCells count="28">
    <mergeCell ref="A32:H32"/>
    <mergeCell ref="B3:H3"/>
    <mergeCell ref="H4:H6"/>
    <mergeCell ref="G4:G6"/>
    <mergeCell ref="F4:F6"/>
    <mergeCell ref="E4:E6"/>
    <mergeCell ref="D4:D6"/>
    <mergeCell ref="C4:C6"/>
    <mergeCell ref="A2:Y2"/>
    <mergeCell ref="A3:A6"/>
    <mergeCell ref="I3:J3"/>
    <mergeCell ref="K3:K6"/>
    <mergeCell ref="L3:L6"/>
    <mergeCell ref="M3:M6"/>
    <mergeCell ref="N3:N5"/>
    <mergeCell ref="O3:P3"/>
    <mergeCell ref="W3:W5"/>
    <mergeCell ref="X3:X5"/>
    <mergeCell ref="S4:V4"/>
    <mergeCell ref="B4:B6"/>
    <mergeCell ref="Y3:Y6"/>
    <mergeCell ref="I4:I6"/>
    <mergeCell ref="J4:J6"/>
    <mergeCell ref="R3:V3"/>
    <mergeCell ref="O4:O5"/>
    <mergeCell ref="P4:P5"/>
    <mergeCell ref="R4:R5"/>
    <mergeCell ref="Q3:Q5"/>
  </mergeCell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AR34"/>
  <sheetViews>
    <sheetView zoomScaleSheetLayoutView="70" zoomScalePageLayoutView="0" workbookViewId="0" topLeftCell="AF1">
      <selection activeCell="AT3" sqref="AT3"/>
    </sheetView>
  </sheetViews>
  <sheetFormatPr defaultColWidth="9.140625" defaultRowHeight="15"/>
  <cols>
    <col min="1" max="1" width="3.00390625" style="0" customWidth="1"/>
    <col min="2" max="2" width="5.57421875" style="10" customWidth="1"/>
    <col min="3" max="3" width="7.7109375" style="0" customWidth="1"/>
    <col min="4" max="4" width="5.28125" style="0" customWidth="1"/>
    <col min="5" max="5" width="9.8515625" style="0" customWidth="1"/>
    <col min="6" max="7" width="4.00390625" style="0" customWidth="1"/>
    <col min="8" max="8" width="2.28125" style="0" customWidth="1"/>
    <col min="9" max="9" width="18.140625" style="0" customWidth="1"/>
    <col min="10" max="10" width="8.8515625" style="0" customWidth="1"/>
    <col min="11" max="11" width="10.7109375" style="0" customWidth="1"/>
    <col min="12" max="12" width="9.57421875" style="0" customWidth="1"/>
    <col min="13" max="13" width="13.00390625" style="0" customWidth="1"/>
    <col min="14" max="14" width="10.421875" style="0" customWidth="1"/>
    <col min="15" max="15" width="10.7109375" style="0" customWidth="1"/>
    <col min="16" max="16" width="6.421875" style="0" customWidth="1"/>
    <col min="17" max="17" width="15.28125" style="0" customWidth="1"/>
    <col min="18" max="19" width="5.28125" style="0" customWidth="1"/>
    <col min="20" max="21" width="6.57421875" style="0" customWidth="1"/>
    <col min="22" max="22" width="5.57421875" style="0" customWidth="1"/>
    <col min="23" max="23" width="5.28125" style="0" customWidth="1"/>
    <col min="24" max="24" width="6.421875" style="0" customWidth="1"/>
    <col min="25" max="25" width="6.28125" style="0" customWidth="1"/>
    <col min="26" max="26" width="5.421875" style="0" customWidth="1"/>
    <col min="27" max="28" width="6.421875" style="0" customWidth="1"/>
    <col min="29" max="30" width="8.28125" style="0" customWidth="1"/>
    <col min="31" max="36" width="6.7109375" style="0" customWidth="1"/>
    <col min="37" max="38" width="7.28125" style="0" customWidth="1"/>
    <col min="39" max="40" width="8.00390625" style="0" customWidth="1"/>
    <col min="41" max="42" width="7.421875" style="0" customWidth="1"/>
    <col min="43" max="43" width="16.140625" style="0" customWidth="1"/>
    <col min="44" max="44" width="21.28125" style="0" customWidth="1"/>
  </cols>
  <sheetData>
    <row r="1" ht="82.5" customHeight="1"/>
    <row r="2" spans="1:44" ht="36" customHeight="1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1:44" ht="15" customHeight="1">
      <c r="A3" s="94" t="s">
        <v>29</v>
      </c>
      <c r="B3" s="87" t="s">
        <v>24</v>
      </c>
      <c r="C3" s="87"/>
      <c r="D3" s="87"/>
      <c r="E3" s="87"/>
      <c r="F3" s="87"/>
      <c r="G3" s="87"/>
      <c r="H3" s="87"/>
      <c r="I3" s="90" t="s">
        <v>87</v>
      </c>
      <c r="J3" s="88" t="s">
        <v>52</v>
      </c>
      <c r="K3" s="88"/>
      <c r="L3" s="88"/>
      <c r="M3" s="88"/>
      <c r="N3" s="88"/>
      <c r="O3" s="88"/>
      <c r="P3" s="88" t="s">
        <v>58</v>
      </c>
      <c r="Q3" s="88"/>
      <c r="R3" s="88" t="s">
        <v>59</v>
      </c>
      <c r="S3" s="88"/>
      <c r="T3" s="88" t="s">
        <v>60</v>
      </c>
      <c r="U3" s="88"/>
      <c r="V3" s="88" t="s">
        <v>61</v>
      </c>
      <c r="W3" s="88"/>
      <c r="X3" s="90" t="s">
        <v>80</v>
      </c>
      <c r="Y3" s="88" t="s">
        <v>62</v>
      </c>
      <c r="Z3" s="88"/>
      <c r="AA3" s="88" t="s">
        <v>63</v>
      </c>
      <c r="AB3" s="88"/>
      <c r="AC3" s="88" t="s">
        <v>64</v>
      </c>
      <c r="AD3" s="88"/>
      <c r="AE3" s="88" t="s">
        <v>44</v>
      </c>
      <c r="AF3" s="88"/>
      <c r="AG3" s="93" t="s">
        <v>65</v>
      </c>
      <c r="AH3" s="93"/>
      <c r="AI3" s="93"/>
      <c r="AJ3" s="93"/>
      <c r="AK3" s="93"/>
      <c r="AL3" s="93"/>
      <c r="AM3" s="93"/>
      <c r="AN3" s="93"/>
      <c r="AO3" s="93"/>
      <c r="AP3" s="93"/>
      <c r="AQ3" s="88" t="s">
        <v>45</v>
      </c>
      <c r="AR3" s="88" t="s">
        <v>46</v>
      </c>
    </row>
    <row r="4" spans="1:44" ht="62.25" customHeight="1">
      <c r="A4" s="95"/>
      <c r="B4" s="70" t="s">
        <v>38</v>
      </c>
      <c r="C4" s="70" t="s">
        <v>39</v>
      </c>
      <c r="D4" s="70" t="s">
        <v>67</v>
      </c>
      <c r="E4" s="70" t="s">
        <v>40</v>
      </c>
      <c r="F4" s="70" t="s">
        <v>41</v>
      </c>
      <c r="G4" s="70" t="s">
        <v>42</v>
      </c>
      <c r="H4" s="70" t="s">
        <v>43</v>
      </c>
      <c r="I4" s="95"/>
      <c r="J4" s="5" t="s">
        <v>53</v>
      </c>
      <c r="K4" s="5" t="s">
        <v>54</v>
      </c>
      <c r="L4" s="5" t="s">
        <v>55</v>
      </c>
      <c r="M4" s="5" t="s">
        <v>56</v>
      </c>
      <c r="N4" s="5" t="s">
        <v>57</v>
      </c>
      <c r="O4" s="5" t="s">
        <v>66</v>
      </c>
      <c r="P4" s="88"/>
      <c r="Q4" s="88"/>
      <c r="R4" s="88"/>
      <c r="S4" s="88"/>
      <c r="T4" s="88"/>
      <c r="U4" s="88"/>
      <c r="V4" s="88"/>
      <c r="W4" s="88"/>
      <c r="X4" s="91"/>
      <c r="Y4" s="88"/>
      <c r="Z4" s="88"/>
      <c r="AA4" s="88"/>
      <c r="AB4" s="88"/>
      <c r="AC4" s="88"/>
      <c r="AD4" s="88"/>
      <c r="AE4" s="88"/>
      <c r="AF4" s="88"/>
      <c r="AG4" s="88" t="s">
        <v>47</v>
      </c>
      <c r="AH4" s="88"/>
      <c r="AI4" s="88" t="s">
        <v>48</v>
      </c>
      <c r="AJ4" s="88"/>
      <c r="AK4" s="88" t="s">
        <v>49</v>
      </c>
      <c r="AL4" s="88"/>
      <c r="AM4" s="88" t="s">
        <v>50</v>
      </c>
      <c r="AN4" s="88"/>
      <c r="AO4" s="88" t="s">
        <v>51</v>
      </c>
      <c r="AP4" s="88"/>
      <c r="AQ4" s="88"/>
      <c r="AR4" s="88"/>
    </row>
    <row r="5" spans="1:44" ht="15">
      <c r="A5" s="96"/>
      <c r="B5" s="72"/>
      <c r="C5" s="72"/>
      <c r="D5" s="72"/>
      <c r="E5" s="72"/>
      <c r="F5" s="72"/>
      <c r="G5" s="72"/>
      <c r="H5" s="72"/>
      <c r="I5" s="5" t="s">
        <v>2</v>
      </c>
      <c r="J5" s="5" t="s">
        <v>2</v>
      </c>
      <c r="K5" s="5" t="s">
        <v>2</v>
      </c>
      <c r="L5" s="5" t="s">
        <v>2</v>
      </c>
      <c r="M5" s="5" t="s">
        <v>2</v>
      </c>
      <c r="N5" s="5" t="s">
        <v>2</v>
      </c>
      <c r="O5" s="5" t="s">
        <v>2</v>
      </c>
      <c r="P5" s="5" t="s">
        <v>28</v>
      </c>
      <c r="Q5" s="5" t="s">
        <v>2</v>
      </c>
      <c r="R5" s="5" t="s">
        <v>27</v>
      </c>
      <c r="S5" s="5" t="s">
        <v>2</v>
      </c>
      <c r="T5" s="5" t="s">
        <v>27</v>
      </c>
      <c r="U5" s="5" t="s">
        <v>2</v>
      </c>
      <c r="V5" s="5" t="s">
        <v>27</v>
      </c>
      <c r="W5" s="5" t="s">
        <v>2</v>
      </c>
      <c r="X5" s="8" t="s">
        <v>2</v>
      </c>
      <c r="Y5" s="5" t="s">
        <v>26</v>
      </c>
      <c r="Z5" s="5" t="s">
        <v>2</v>
      </c>
      <c r="AA5" s="5" t="s">
        <v>27</v>
      </c>
      <c r="AB5" s="5" t="s">
        <v>2</v>
      </c>
      <c r="AC5" s="5" t="s">
        <v>27</v>
      </c>
      <c r="AD5" s="5" t="s">
        <v>2</v>
      </c>
      <c r="AE5" s="5" t="s">
        <v>28</v>
      </c>
      <c r="AF5" s="5" t="s">
        <v>2</v>
      </c>
      <c r="AG5" s="5" t="s">
        <v>28</v>
      </c>
      <c r="AH5" s="5" t="s">
        <v>2</v>
      </c>
      <c r="AI5" s="5" t="s">
        <v>28</v>
      </c>
      <c r="AJ5" s="5" t="s">
        <v>2</v>
      </c>
      <c r="AK5" s="5" t="s">
        <v>28</v>
      </c>
      <c r="AL5" s="5" t="s">
        <v>2</v>
      </c>
      <c r="AM5" s="5" t="s">
        <v>28</v>
      </c>
      <c r="AN5" s="5" t="s">
        <v>2</v>
      </c>
      <c r="AO5" s="5" t="s">
        <v>28</v>
      </c>
      <c r="AP5" s="5" t="s">
        <v>2</v>
      </c>
      <c r="AQ5" s="5" t="s">
        <v>2</v>
      </c>
      <c r="AR5" s="5" t="s">
        <v>2</v>
      </c>
    </row>
    <row r="6" spans="1:44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4">
        <v>27</v>
      </c>
      <c r="AB6" s="4">
        <v>28</v>
      </c>
      <c r="AC6" s="4">
        <v>29</v>
      </c>
      <c r="AD6" s="4">
        <v>30</v>
      </c>
      <c r="AE6" s="4">
        <v>31</v>
      </c>
      <c r="AF6" s="4">
        <v>32</v>
      </c>
      <c r="AG6" s="4">
        <v>33</v>
      </c>
      <c r="AH6" s="4">
        <v>34</v>
      </c>
      <c r="AI6" s="4">
        <v>35</v>
      </c>
      <c r="AJ6" s="4">
        <v>36</v>
      </c>
      <c r="AK6" s="4">
        <v>37</v>
      </c>
      <c r="AL6" s="4">
        <v>38</v>
      </c>
      <c r="AM6" s="4">
        <v>39</v>
      </c>
      <c r="AN6" s="4">
        <v>40</v>
      </c>
      <c r="AO6" s="4">
        <v>41</v>
      </c>
      <c r="AP6" s="4">
        <v>42</v>
      </c>
      <c r="AQ6" s="4">
        <v>43</v>
      </c>
      <c r="AR6" s="4">
        <v>44</v>
      </c>
    </row>
    <row r="7" spans="1:44" ht="15.75">
      <c r="A7" s="2">
        <v>1</v>
      </c>
      <c r="B7" s="11" t="s">
        <v>68</v>
      </c>
      <c r="C7" s="11" t="s">
        <v>69</v>
      </c>
      <c r="D7" s="13" t="s">
        <v>71</v>
      </c>
      <c r="E7" s="61" t="s">
        <v>72</v>
      </c>
      <c r="F7" s="59">
        <v>8</v>
      </c>
      <c r="G7" s="2"/>
      <c r="H7" s="6"/>
      <c r="I7" s="53">
        <v>11760000</v>
      </c>
      <c r="J7" s="4"/>
      <c r="K7" s="4"/>
      <c r="L7" s="4"/>
      <c r="M7" s="4"/>
      <c r="N7" s="4"/>
      <c r="O7" s="4"/>
      <c r="P7" s="56">
        <v>7</v>
      </c>
      <c r="Q7" s="53">
        <v>11760000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9"/>
    </row>
    <row r="8" spans="1:44" ht="15.75">
      <c r="A8" s="2">
        <f aca="true" t="shared" si="0" ref="A8:A30">A7+1</f>
        <v>2</v>
      </c>
      <c r="B8" s="11" t="s">
        <v>68</v>
      </c>
      <c r="C8" s="11" t="s">
        <v>69</v>
      </c>
      <c r="D8" s="13" t="s">
        <v>71</v>
      </c>
      <c r="E8" s="61" t="s">
        <v>72</v>
      </c>
      <c r="F8" s="59">
        <v>32</v>
      </c>
      <c r="G8" s="2"/>
      <c r="H8" s="6"/>
      <c r="I8" s="53">
        <v>6720000</v>
      </c>
      <c r="J8" s="4"/>
      <c r="K8" s="4"/>
      <c r="L8" s="4"/>
      <c r="M8" s="4"/>
      <c r="N8" s="4"/>
      <c r="O8" s="4"/>
      <c r="P8" s="56">
        <v>4</v>
      </c>
      <c r="Q8" s="53">
        <v>6720000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9"/>
    </row>
    <row r="9" spans="1:44" ht="15.75">
      <c r="A9" s="2">
        <f t="shared" si="0"/>
        <v>3</v>
      </c>
      <c r="B9" s="11" t="s">
        <v>68</v>
      </c>
      <c r="C9" s="11" t="s">
        <v>69</v>
      </c>
      <c r="D9" s="13" t="s">
        <v>71</v>
      </c>
      <c r="E9" s="61" t="s">
        <v>72</v>
      </c>
      <c r="F9" s="59">
        <v>54</v>
      </c>
      <c r="G9" s="2"/>
      <c r="H9" s="6"/>
      <c r="I9" s="53">
        <v>6720000</v>
      </c>
      <c r="J9" s="4"/>
      <c r="K9" s="4"/>
      <c r="L9" s="4"/>
      <c r="M9" s="4"/>
      <c r="N9" s="4"/>
      <c r="O9" s="4"/>
      <c r="P9" s="56">
        <v>4</v>
      </c>
      <c r="Q9" s="53">
        <v>6720000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9"/>
    </row>
    <row r="10" spans="1:44" ht="15.75">
      <c r="A10" s="2">
        <f t="shared" si="0"/>
        <v>4</v>
      </c>
      <c r="B10" s="11" t="s">
        <v>68</v>
      </c>
      <c r="C10" s="11" t="s">
        <v>69</v>
      </c>
      <c r="D10" s="13" t="s">
        <v>71</v>
      </c>
      <c r="E10" s="61" t="s">
        <v>72</v>
      </c>
      <c r="F10" s="59">
        <v>60</v>
      </c>
      <c r="G10" s="2"/>
      <c r="H10" s="6"/>
      <c r="I10" s="53">
        <v>6720000</v>
      </c>
      <c r="J10" s="4"/>
      <c r="K10" s="4"/>
      <c r="L10" s="4"/>
      <c r="M10" s="4"/>
      <c r="N10" s="4"/>
      <c r="O10" s="4"/>
      <c r="P10" s="56">
        <v>4</v>
      </c>
      <c r="Q10" s="53">
        <v>6720000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/>
    </row>
    <row r="11" spans="1:44" ht="15.75">
      <c r="A11" s="2">
        <f t="shared" si="0"/>
        <v>5</v>
      </c>
      <c r="B11" s="11" t="s">
        <v>68</v>
      </c>
      <c r="C11" s="11" t="s">
        <v>69</v>
      </c>
      <c r="D11" s="13" t="s">
        <v>70</v>
      </c>
      <c r="E11" s="61" t="s">
        <v>76</v>
      </c>
      <c r="F11" s="59">
        <v>16</v>
      </c>
      <c r="G11" s="2"/>
      <c r="H11" s="6"/>
      <c r="I11" s="53">
        <v>6720000</v>
      </c>
      <c r="J11" s="4"/>
      <c r="K11" s="4"/>
      <c r="L11" s="4"/>
      <c r="M11" s="4"/>
      <c r="N11" s="4"/>
      <c r="O11" s="4"/>
      <c r="P11" s="56">
        <v>4</v>
      </c>
      <c r="Q11" s="53">
        <v>6720000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/>
    </row>
    <row r="12" spans="1:44" ht="15.75">
      <c r="A12" s="2">
        <f t="shared" si="0"/>
        <v>6</v>
      </c>
      <c r="B12" s="11" t="s">
        <v>68</v>
      </c>
      <c r="C12" s="11" t="s">
        <v>69</v>
      </c>
      <c r="D12" s="13" t="s">
        <v>70</v>
      </c>
      <c r="E12" s="61" t="s">
        <v>73</v>
      </c>
      <c r="F12" s="59">
        <v>15</v>
      </c>
      <c r="G12" s="2"/>
      <c r="H12" s="6"/>
      <c r="I12" s="53">
        <v>8400000</v>
      </c>
      <c r="J12" s="4"/>
      <c r="K12" s="4"/>
      <c r="L12" s="4"/>
      <c r="M12" s="4"/>
      <c r="N12" s="4"/>
      <c r="O12" s="4"/>
      <c r="P12" s="56">
        <v>5</v>
      </c>
      <c r="Q12" s="53">
        <v>8400000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/>
    </row>
    <row r="13" spans="1:44" ht="15.75">
      <c r="A13" s="2">
        <f t="shared" si="0"/>
        <v>7</v>
      </c>
      <c r="B13" s="11" t="s">
        <v>68</v>
      </c>
      <c r="C13" s="11" t="s">
        <v>69</v>
      </c>
      <c r="D13" s="13" t="s">
        <v>70</v>
      </c>
      <c r="E13" s="61" t="s">
        <v>74</v>
      </c>
      <c r="F13" s="59">
        <v>6</v>
      </c>
      <c r="G13" s="2"/>
      <c r="H13" s="6"/>
      <c r="I13" s="53">
        <v>6480000</v>
      </c>
      <c r="J13" s="4"/>
      <c r="K13" s="4"/>
      <c r="L13" s="4"/>
      <c r="M13" s="4"/>
      <c r="N13" s="4"/>
      <c r="O13" s="4"/>
      <c r="P13" s="56">
        <v>4</v>
      </c>
      <c r="Q13" s="53">
        <v>6480000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/>
    </row>
    <row r="14" spans="1:44" ht="15.75">
      <c r="A14" s="2">
        <f t="shared" si="0"/>
        <v>8</v>
      </c>
      <c r="B14" s="11" t="s">
        <v>68</v>
      </c>
      <c r="C14" s="11" t="s">
        <v>69</v>
      </c>
      <c r="D14" s="13" t="s">
        <v>70</v>
      </c>
      <c r="E14" s="61" t="s">
        <v>75</v>
      </c>
      <c r="F14" s="59">
        <v>38</v>
      </c>
      <c r="G14" s="2"/>
      <c r="H14" s="6"/>
      <c r="I14" s="53">
        <v>1620000</v>
      </c>
      <c r="J14" s="4"/>
      <c r="K14" s="4"/>
      <c r="L14" s="4"/>
      <c r="M14" s="4"/>
      <c r="N14" s="4"/>
      <c r="O14" s="4"/>
      <c r="P14" s="56">
        <v>1</v>
      </c>
      <c r="Q14" s="53">
        <v>1620000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/>
    </row>
    <row r="15" spans="1:44" ht="15.75">
      <c r="A15" s="2">
        <f t="shared" si="0"/>
        <v>9</v>
      </c>
      <c r="B15" s="11" t="s">
        <v>68</v>
      </c>
      <c r="C15" s="11" t="s">
        <v>69</v>
      </c>
      <c r="D15" s="13" t="s">
        <v>70</v>
      </c>
      <c r="E15" s="61" t="s">
        <v>77</v>
      </c>
      <c r="F15" s="59">
        <v>21</v>
      </c>
      <c r="G15" s="2"/>
      <c r="H15" s="6"/>
      <c r="I15" s="53">
        <v>1680000</v>
      </c>
      <c r="J15" s="4"/>
      <c r="K15" s="4"/>
      <c r="L15" s="4"/>
      <c r="M15" s="4"/>
      <c r="N15" s="4"/>
      <c r="O15" s="4"/>
      <c r="P15" s="56">
        <v>1</v>
      </c>
      <c r="Q15" s="53">
        <v>1680000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9"/>
    </row>
    <row r="16" spans="1:44" ht="15.75">
      <c r="A16" s="2">
        <f t="shared" si="0"/>
        <v>10</v>
      </c>
      <c r="B16" s="11" t="s">
        <v>68</v>
      </c>
      <c r="C16" s="11" t="s">
        <v>69</v>
      </c>
      <c r="D16" s="13" t="s">
        <v>70</v>
      </c>
      <c r="E16" s="61" t="s">
        <v>77</v>
      </c>
      <c r="F16" s="59">
        <v>17</v>
      </c>
      <c r="G16" s="2"/>
      <c r="H16" s="6"/>
      <c r="I16" s="53">
        <v>1680000</v>
      </c>
      <c r="J16" s="4"/>
      <c r="K16" s="4"/>
      <c r="L16" s="4"/>
      <c r="M16" s="4"/>
      <c r="N16" s="4"/>
      <c r="O16" s="4"/>
      <c r="P16" s="56">
        <v>1</v>
      </c>
      <c r="Q16" s="53">
        <v>1680000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9"/>
    </row>
    <row r="17" spans="1:44" ht="15.75">
      <c r="A17" s="2">
        <f t="shared" si="0"/>
        <v>11</v>
      </c>
      <c r="B17" s="11" t="s">
        <v>68</v>
      </c>
      <c r="C17" s="11" t="s">
        <v>69</v>
      </c>
      <c r="D17" s="13" t="s">
        <v>70</v>
      </c>
      <c r="E17" s="61" t="s">
        <v>77</v>
      </c>
      <c r="F17" s="59">
        <v>15</v>
      </c>
      <c r="G17" s="2"/>
      <c r="H17" s="6"/>
      <c r="I17" s="53">
        <v>1680000</v>
      </c>
      <c r="J17" s="4"/>
      <c r="K17" s="4"/>
      <c r="L17" s="4"/>
      <c r="M17" s="4"/>
      <c r="N17" s="4"/>
      <c r="O17" s="4"/>
      <c r="P17" s="56">
        <v>1</v>
      </c>
      <c r="Q17" s="53">
        <v>1680000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9"/>
    </row>
    <row r="18" spans="1:44" ht="15.75">
      <c r="A18" s="2">
        <f t="shared" si="0"/>
        <v>12</v>
      </c>
      <c r="B18" s="25" t="s">
        <v>68</v>
      </c>
      <c r="C18" s="30" t="s">
        <v>69</v>
      </c>
      <c r="D18" s="26" t="s">
        <v>71</v>
      </c>
      <c r="E18" s="62" t="s">
        <v>72</v>
      </c>
      <c r="F18" s="60">
        <v>118</v>
      </c>
      <c r="G18" s="2"/>
      <c r="H18" s="6"/>
      <c r="I18" s="54">
        <v>4080000</v>
      </c>
      <c r="J18" s="4"/>
      <c r="K18" s="4"/>
      <c r="L18" s="4"/>
      <c r="M18" s="4"/>
      <c r="N18" s="4"/>
      <c r="O18" s="4"/>
      <c r="P18" s="57">
        <v>2</v>
      </c>
      <c r="Q18" s="54">
        <v>4080000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9"/>
    </row>
    <row r="19" spans="1:44" ht="15.75">
      <c r="A19" s="2">
        <f t="shared" si="0"/>
        <v>13</v>
      </c>
      <c r="B19" s="25" t="s">
        <v>68</v>
      </c>
      <c r="C19" s="30" t="s">
        <v>69</v>
      </c>
      <c r="D19" s="26" t="s">
        <v>71</v>
      </c>
      <c r="E19" s="62" t="s">
        <v>72</v>
      </c>
      <c r="F19" s="60">
        <v>120</v>
      </c>
      <c r="G19" s="2"/>
      <c r="H19" s="6"/>
      <c r="I19" s="54">
        <v>4080000</v>
      </c>
      <c r="J19" s="4"/>
      <c r="K19" s="4"/>
      <c r="L19" s="4"/>
      <c r="M19" s="4"/>
      <c r="N19" s="4"/>
      <c r="O19" s="4"/>
      <c r="P19" s="57">
        <v>2</v>
      </c>
      <c r="Q19" s="54">
        <v>4080000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9"/>
    </row>
    <row r="20" spans="1:44" ht="15.75">
      <c r="A20" s="2">
        <f t="shared" si="0"/>
        <v>14</v>
      </c>
      <c r="B20" s="25" t="s">
        <v>68</v>
      </c>
      <c r="C20" s="30" t="s">
        <v>69</v>
      </c>
      <c r="D20" s="26" t="s">
        <v>71</v>
      </c>
      <c r="E20" s="62" t="s">
        <v>72</v>
      </c>
      <c r="F20" s="60">
        <v>78</v>
      </c>
      <c r="G20" s="2"/>
      <c r="H20" s="6"/>
      <c r="I20" s="54">
        <v>11760000</v>
      </c>
      <c r="J20" s="4"/>
      <c r="K20" s="4"/>
      <c r="L20" s="4"/>
      <c r="M20" s="4"/>
      <c r="N20" s="4"/>
      <c r="O20" s="4"/>
      <c r="P20" s="57">
        <v>7</v>
      </c>
      <c r="Q20" s="54">
        <v>11760000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9"/>
    </row>
    <row r="21" spans="1:44" ht="15.75">
      <c r="A21" s="2">
        <f t="shared" si="0"/>
        <v>15</v>
      </c>
      <c r="B21" s="25" t="s">
        <v>68</v>
      </c>
      <c r="C21" s="30" t="s">
        <v>69</v>
      </c>
      <c r="D21" s="26" t="s">
        <v>71</v>
      </c>
      <c r="E21" s="62" t="s">
        <v>72</v>
      </c>
      <c r="F21" s="60">
        <v>20</v>
      </c>
      <c r="G21" s="2"/>
      <c r="H21" s="6"/>
      <c r="I21" s="54">
        <v>11760000</v>
      </c>
      <c r="J21" s="4"/>
      <c r="K21" s="4"/>
      <c r="L21" s="4"/>
      <c r="M21" s="4"/>
      <c r="N21" s="4"/>
      <c r="O21" s="4"/>
      <c r="P21" s="57">
        <v>7</v>
      </c>
      <c r="Q21" s="54">
        <v>11760000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9"/>
    </row>
    <row r="22" spans="1:44" ht="15.75">
      <c r="A22" s="2">
        <f t="shared" si="0"/>
        <v>16</v>
      </c>
      <c r="B22" s="25" t="s">
        <v>68</v>
      </c>
      <c r="C22" s="30" t="s">
        <v>69</v>
      </c>
      <c r="D22" s="26" t="s">
        <v>70</v>
      </c>
      <c r="E22" s="62" t="s">
        <v>73</v>
      </c>
      <c r="F22" s="60">
        <v>9</v>
      </c>
      <c r="G22" s="2"/>
      <c r="H22" s="6"/>
      <c r="I22" s="54">
        <v>4080000</v>
      </c>
      <c r="J22" s="4"/>
      <c r="K22" s="4"/>
      <c r="L22" s="4"/>
      <c r="M22" s="4"/>
      <c r="N22" s="4"/>
      <c r="O22" s="4"/>
      <c r="P22" s="57">
        <v>2</v>
      </c>
      <c r="Q22" s="54">
        <v>4080000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9"/>
    </row>
    <row r="23" spans="1:44" ht="15.75">
      <c r="A23" s="2">
        <f t="shared" si="0"/>
        <v>17</v>
      </c>
      <c r="B23" s="25" t="s">
        <v>68</v>
      </c>
      <c r="C23" s="30" t="s">
        <v>69</v>
      </c>
      <c r="D23" s="26" t="s">
        <v>70</v>
      </c>
      <c r="E23" s="62" t="s">
        <v>73</v>
      </c>
      <c r="F23" s="60">
        <v>13</v>
      </c>
      <c r="G23" s="2"/>
      <c r="H23" s="6"/>
      <c r="I23" s="54">
        <v>4080000</v>
      </c>
      <c r="J23" s="4"/>
      <c r="K23" s="4"/>
      <c r="L23" s="4"/>
      <c r="M23" s="4"/>
      <c r="N23" s="4"/>
      <c r="O23" s="4"/>
      <c r="P23" s="57">
        <v>2</v>
      </c>
      <c r="Q23" s="54">
        <v>4080000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9"/>
    </row>
    <row r="24" spans="1:44" ht="15.75">
      <c r="A24" s="2">
        <f t="shared" si="0"/>
        <v>18</v>
      </c>
      <c r="B24" s="25" t="s">
        <v>68</v>
      </c>
      <c r="C24" s="30" t="s">
        <v>69</v>
      </c>
      <c r="D24" s="26" t="s">
        <v>70</v>
      </c>
      <c r="E24" s="62" t="s">
        <v>78</v>
      </c>
      <c r="F24" s="60">
        <v>3</v>
      </c>
      <c r="G24" s="2"/>
      <c r="H24" s="6"/>
      <c r="I24" s="54">
        <v>8100000</v>
      </c>
      <c r="J24" s="4"/>
      <c r="K24" s="4"/>
      <c r="L24" s="4"/>
      <c r="M24" s="4"/>
      <c r="N24" s="4"/>
      <c r="O24" s="4"/>
      <c r="P24" s="57">
        <v>5</v>
      </c>
      <c r="Q24" s="54">
        <v>8100000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9"/>
    </row>
    <row r="25" spans="1:44" ht="15.75">
      <c r="A25" s="2">
        <f t="shared" si="0"/>
        <v>19</v>
      </c>
      <c r="B25" s="25" t="s">
        <v>68</v>
      </c>
      <c r="C25" s="30" t="s">
        <v>69</v>
      </c>
      <c r="D25" s="26" t="s">
        <v>70</v>
      </c>
      <c r="E25" s="62" t="s">
        <v>75</v>
      </c>
      <c r="F25" s="60">
        <v>52</v>
      </c>
      <c r="G25" s="2"/>
      <c r="H25" s="6"/>
      <c r="I25" s="54">
        <v>10080000</v>
      </c>
      <c r="J25" s="4"/>
      <c r="K25" s="4"/>
      <c r="L25" s="4"/>
      <c r="M25" s="4"/>
      <c r="N25" s="4"/>
      <c r="O25" s="4"/>
      <c r="P25" s="57">
        <v>6</v>
      </c>
      <c r="Q25" s="54">
        <v>10080000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9"/>
    </row>
    <row r="26" spans="1:44" ht="15.75">
      <c r="A26" s="2">
        <f t="shared" si="0"/>
        <v>20</v>
      </c>
      <c r="B26" s="25" t="s">
        <v>68</v>
      </c>
      <c r="C26" s="30" t="s">
        <v>69</v>
      </c>
      <c r="D26" s="26" t="s">
        <v>70</v>
      </c>
      <c r="E26" s="62" t="s">
        <v>75</v>
      </c>
      <c r="F26" s="60">
        <v>43</v>
      </c>
      <c r="G26" s="2"/>
      <c r="H26" s="6"/>
      <c r="I26" s="54">
        <v>3360000</v>
      </c>
      <c r="J26" s="4"/>
      <c r="K26" s="4"/>
      <c r="L26" s="4"/>
      <c r="M26" s="4"/>
      <c r="N26" s="4"/>
      <c r="O26" s="4"/>
      <c r="P26" s="56">
        <v>2</v>
      </c>
      <c r="Q26" s="54">
        <v>3360000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9"/>
    </row>
    <row r="27" spans="1:44" ht="15.75">
      <c r="A27" s="2">
        <f t="shared" si="0"/>
        <v>21</v>
      </c>
      <c r="B27" s="25" t="s">
        <v>68</v>
      </c>
      <c r="C27" s="30" t="s">
        <v>69</v>
      </c>
      <c r="D27" s="26" t="s">
        <v>70</v>
      </c>
      <c r="E27" s="62" t="s">
        <v>75</v>
      </c>
      <c r="F27" s="60">
        <v>45</v>
      </c>
      <c r="G27" s="2"/>
      <c r="H27" s="6"/>
      <c r="I27" s="54">
        <v>3360000</v>
      </c>
      <c r="J27" s="4"/>
      <c r="K27" s="4"/>
      <c r="L27" s="4"/>
      <c r="M27" s="4"/>
      <c r="N27" s="4"/>
      <c r="O27" s="4"/>
      <c r="P27" s="56">
        <v>2</v>
      </c>
      <c r="Q27" s="54">
        <v>3360000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9"/>
    </row>
    <row r="28" spans="1:44" ht="15.75">
      <c r="A28" s="2">
        <f t="shared" si="0"/>
        <v>22</v>
      </c>
      <c r="B28" s="25" t="s">
        <v>68</v>
      </c>
      <c r="C28" s="30" t="s">
        <v>69</v>
      </c>
      <c r="D28" s="26" t="s">
        <v>70</v>
      </c>
      <c r="E28" s="62" t="s">
        <v>75</v>
      </c>
      <c r="F28" s="60">
        <v>35</v>
      </c>
      <c r="G28" s="2"/>
      <c r="H28" s="6"/>
      <c r="I28" s="54">
        <v>3360000</v>
      </c>
      <c r="J28" s="4"/>
      <c r="K28" s="4"/>
      <c r="L28" s="4"/>
      <c r="M28" s="4"/>
      <c r="N28" s="4"/>
      <c r="O28" s="4"/>
      <c r="P28" s="56">
        <v>2</v>
      </c>
      <c r="Q28" s="54">
        <v>3360000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9"/>
    </row>
    <row r="29" spans="1:44" ht="15.75">
      <c r="A29" s="2">
        <f t="shared" si="0"/>
        <v>23</v>
      </c>
      <c r="B29" s="25" t="s">
        <v>68</v>
      </c>
      <c r="C29" s="30" t="s">
        <v>69</v>
      </c>
      <c r="D29" s="26" t="s">
        <v>70</v>
      </c>
      <c r="E29" s="62" t="s">
        <v>74</v>
      </c>
      <c r="F29" s="60">
        <v>16</v>
      </c>
      <c r="G29" s="2"/>
      <c r="H29" s="6"/>
      <c r="I29" s="54">
        <v>4080000</v>
      </c>
      <c r="J29" s="4"/>
      <c r="K29" s="4"/>
      <c r="L29" s="4"/>
      <c r="M29" s="4"/>
      <c r="N29" s="4"/>
      <c r="O29" s="4"/>
      <c r="P29" s="56">
        <v>2</v>
      </c>
      <c r="Q29" s="54">
        <v>4080000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9"/>
    </row>
    <row r="30" spans="1:44" ht="15.75">
      <c r="A30" s="2">
        <f t="shared" si="0"/>
        <v>24</v>
      </c>
      <c r="B30" s="25" t="s">
        <v>68</v>
      </c>
      <c r="C30" s="30" t="s">
        <v>69</v>
      </c>
      <c r="D30" s="26" t="s">
        <v>70</v>
      </c>
      <c r="E30" s="62" t="s">
        <v>74</v>
      </c>
      <c r="F30" s="60">
        <v>36</v>
      </c>
      <c r="G30" s="2"/>
      <c r="H30" s="6"/>
      <c r="I30" s="54">
        <v>4080000</v>
      </c>
      <c r="J30" s="4"/>
      <c r="K30" s="4"/>
      <c r="L30" s="4"/>
      <c r="M30" s="4"/>
      <c r="N30" s="4"/>
      <c r="O30" s="4"/>
      <c r="P30" s="56">
        <v>2</v>
      </c>
      <c r="Q30" s="54">
        <v>4080000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9"/>
    </row>
    <row r="31" spans="1:44" ht="15.75">
      <c r="A31" s="89" t="s">
        <v>36</v>
      </c>
      <c r="B31" s="89"/>
      <c r="C31" s="89"/>
      <c r="D31" s="89"/>
      <c r="E31" s="89"/>
      <c r="F31" s="89"/>
      <c r="G31" s="89"/>
      <c r="H31" s="89"/>
      <c r="I31" s="55">
        <f>SUM(I7:I30)</f>
        <v>136440000</v>
      </c>
      <c r="J31" s="4"/>
      <c r="K31" s="4"/>
      <c r="L31" s="4"/>
      <c r="M31" s="4"/>
      <c r="N31" s="4"/>
      <c r="O31" s="4"/>
      <c r="P31" s="58">
        <f>SUM(P7:P30)</f>
        <v>79</v>
      </c>
      <c r="Q31" s="55">
        <f>SUM(Q7:Q30)</f>
        <v>136440000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9"/>
    </row>
    <row r="34" spans="1:12" ht="18.75">
      <c r="A34" s="21"/>
      <c r="B34" s="22"/>
      <c r="C34" s="23"/>
      <c r="D34" s="23"/>
      <c r="E34" s="23"/>
      <c r="F34" s="23"/>
      <c r="G34" s="23"/>
      <c r="H34" s="23"/>
      <c r="I34" s="23"/>
      <c r="J34" s="23"/>
      <c r="K34" s="21"/>
      <c r="L34" s="23"/>
    </row>
  </sheetData>
  <sheetProtection/>
  <mergeCells count="30">
    <mergeCell ref="Y3:Z4"/>
    <mergeCell ref="AA3:AB4"/>
    <mergeCell ref="AG3:AP3"/>
    <mergeCell ref="T3:U4"/>
    <mergeCell ref="P3:Q4"/>
    <mergeCell ref="A3:A5"/>
    <mergeCell ref="B3:H3"/>
    <mergeCell ref="I3:I4"/>
    <mergeCell ref="J3:O3"/>
    <mergeCell ref="H4:H5"/>
    <mergeCell ref="A31:H31"/>
    <mergeCell ref="AC3:AD4"/>
    <mergeCell ref="X3:X4"/>
    <mergeCell ref="A2:AR2"/>
    <mergeCell ref="AR3:AR4"/>
    <mergeCell ref="B4:B5"/>
    <mergeCell ref="C4:C5"/>
    <mergeCell ref="D4:D5"/>
    <mergeCell ref="AE3:AF4"/>
    <mergeCell ref="R3:S4"/>
    <mergeCell ref="AQ3:AQ4"/>
    <mergeCell ref="AK4:AL4"/>
    <mergeCell ref="AM4:AN4"/>
    <mergeCell ref="AO4:AP4"/>
    <mergeCell ref="V3:W4"/>
    <mergeCell ref="E4:E5"/>
    <mergeCell ref="F4:F5"/>
    <mergeCell ref="G4:G5"/>
    <mergeCell ref="AG4:AH4"/>
    <mergeCell ref="AI4:AJ4"/>
  </mergeCells>
  <printOptions horizontalCentered="1"/>
  <pageMargins left="0" right="0" top="0.27" bottom="0.22" header="0.22" footer="0.16"/>
  <pageSetup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N15"/>
  <sheetViews>
    <sheetView tabSelected="1" zoomScale="115" zoomScaleNormal="115" zoomScaleSheetLayoutView="115" zoomScalePageLayoutView="0" workbookViewId="0" topLeftCell="D1">
      <selection activeCell="A2" sqref="A2:N2"/>
    </sheetView>
  </sheetViews>
  <sheetFormatPr defaultColWidth="9.140625" defaultRowHeight="15"/>
  <cols>
    <col min="1" max="1" width="4.140625" style="0" customWidth="1"/>
    <col min="2" max="2" width="25.421875" style="0" customWidth="1"/>
    <col min="3" max="3" width="11.7109375" style="0" customWidth="1"/>
    <col min="4" max="4" width="16.140625" style="0" customWidth="1"/>
    <col min="5" max="6" width="8.8515625" style="0" customWidth="1"/>
    <col min="7" max="8" width="9.8515625" style="0" customWidth="1"/>
    <col min="9" max="9" width="7.00390625" style="0" customWidth="1"/>
    <col min="10" max="10" width="8.7109375" style="0" customWidth="1"/>
    <col min="11" max="12" width="9.140625" style="0" customWidth="1"/>
    <col min="13" max="13" width="12.7109375" style="0" customWidth="1"/>
    <col min="14" max="14" width="10.7109375" style="0" customWidth="1"/>
  </cols>
  <sheetData>
    <row r="1" spans="1:14" ht="84" customHeight="1">
      <c r="A1" s="45"/>
      <c r="F1" s="97"/>
      <c r="G1" s="97"/>
      <c r="H1" s="97"/>
      <c r="I1" s="97"/>
      <c r="J1" s="97"/>
      <c r="K1" s="97"/>
      <c r="L1" s="97"/>
      <c r="M1" s="97"/>
      <c r="N1" s="97"/>
    </row>
    <row r="2" spans="1:14" ht="45" customHeight="1">
      <c r="A2" s="98" t="s">
        <v>83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62.25" customHeight="1">
      <c r="A3" s="94" t="s">
        <v>25</v>
      </c>
      <c r="B3" s="88" t="s">
        <v>35</v>
      </c>
      <c r="C3" s="99" t="s">
        <v>19</v>
      </c>
      <c r="D3" s="99" t="s">
        <v>17</v>
      </c>
      <c r="E3" s="88" t="s">
        <v>34</v>
      </c>
      <c r="F3" s="88"/>
      <c r="G3" s="88"/>
      <c r="H3" s="88"/>
      <c r="I3" s="88"/>
      <c r="J3" s="99" t="s">
        <v>86</v>
      </c>
      <c r="K3" s="88"/>
      <c r="L3" s="88"/>
      <c r="M3" s="88"/>
      <c r="N3" s="88"/>
    </row>
    <row r="4" spans="1:14" ht="15">
      <c r="A4" s="95"/>
      <c r="B4" s="88"/>
      <c r="C4" s="99"/>
      <c r="D4" s="99"/>
      <c r="E4" s="5" t="s">
        <v>33</v>
      </c>
      <c r="F4" s="5" t="s">
        <v>32</v>
      </c>
      <c r="G4" s="5" t="s">
        <v>31</v>
      </c>
      <c r="H4" s="5" t="s">
        <v>30</v>
      </c>
      <c r="I4" s="5" t="s">
        <v>10</v>
      </c>
      <c r="J4" s="5" t="s">
        <v>33</v>
      </c>
      <c r="K4" s="5" t="s">
        <v>32</v>
      </c>
      <c r="L4" s="5" t="s">
        <v>31</v>
      </c>
      <c r="M4" s="5" t="s">
        <v>30</v>
      </c>
      <c r="N4" s="5" t="s">
        <v>10</v>
      </c>
    </row>
    <row r="5" spans="1:14" ht="15">
      <c r="A5" s="96"/>
      <c r="B5" s="88"/>
      <c r="C5" s="8" t="s">
        <v>27</v>
      </c>
      <c r="D5" s="4" t="s">
        <v>3</v>
      </c>
      <c r="E5" s="4" t="s">
        <v>28</v>
      </c>
      <c r="F5" s="4" t="s">
        <v>28</v>
      </c>
      <c r="G5" s="4" t="s">
        <v>28</v>
      </c>
      <c r="H5" s="4" t="s">
        <v>28</v>
      </c>
      <c r="I5" s="4" t="s">
        <v>28</v>
      </c>
      <c r="J5" s="4" t="s">
        <v>2</v>
      </c>
      <c r="K5" s="4" t="s">
        <v>2</v>
      </c>
      <c r="L5" s="4" t="s">
        <v>2</v>
      </c>
      <c r="M5" s="4" t="s">
        <v>2</v>
      </c>
      <c r="N5" s="4" t="s">
        <v>2</v>
      </c>
    </row>
    <row r="6" spans="1:14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4" ht="15">
      <c r="A7" s="4"/>
      <c r="B7" s="4">
        <v>2014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4"/>
      <c r="B8" s="46" t="s">
        <v>85</v>
      </c>
      <c r="C8" s="4">
        <v>0</v>
      </c>
      <c r="D8" s="4"/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ht="15">
      <c r="A9" s="6"/>
      <c r="B9" s="8">
        <v>2015</v>
      </c>
      <c r="C9" s="7"/>
      <c r="D9" s="6"/>
      <c r="E9" s="6"/>
      <c r="F9" s="6"/>
      <c r="G9" s="6"/>
      <c r="H9" s="6"/>
      <c r="I9" s="4"/>
      <c r="J9" s="6"/>
      <c r="K9" s="6"/>
      <c r="L9" s="6"/>
      <c r="M9" s="18"/>
      <c r="N9" s="18"/>
    </row>
    <row r="10" spans="1:14" ht="15">
      <c r="A10" s="6"/>
      <c r="B10" s="46" t="s">
        <v>85</v>
      </c>
      <c r="C10" s="33">
        <v>204575.48000000004</v>
      </c>
      <c r="D10" s="4">
        <v>8464</v>
      </c>
      <c r="E10" s="4">
        <v>0</v>
      </c>
      <c r="F10" s="4">
        <v>0</v>
      </c>
      <c r="G10" s="4">
        <v>0</v>
      </c>
      <c r="H10" s="66">
        <v>24</v>
      </c>
      <c r="I10" s="66">
        <v>24</v>
      </c>
      <c r="J10" s="4">
        <v>0</v>
      </c>
      <c r="K10" s="4">
        <v>0</v>
      </c>
      <c r="L10" s="4">
        <v>0</v>
      </c>
      <c r="M10" s="65">
        <v>136440000</v>
      </c>
      <c r="N10" s="65">
        <v>136440000</v>
      </c>
    </row>
    <row r="11" spans="1:14" ht="15">
      <c r="A11" s="6"/>
      <c r="B11" s="6"/>
      <c r="C11" s="17"/>
      <c r="D11" s="6"/>
      <c r="E11" s="6"/>
      <c r="F11" s="6"/>
      <c r="G11" s="6"/>
      <c r="H11" s="6"/>
      <c r="I11" s="4"/>
      <c r="J11" s="6"/>
      <c r="K11" s="6"/>
      <c r="L11" s="6"/>
      <c r="M11" s="18"/>
      <c r="N11" s="18"/>
    </row>
    <row r="12" spans="12:14" ht="15">
      <c r="L12" s="47"/>
      <c r="M12" s="48"/>
      <c r="N12" s="48"/>
    </row>
    <row r="15" spans="2:8" ht="15">
      <c r="B15" s="19"/>
      <c r="C15" s="19"/>
      <c r="D15" s="19"/>
      <c r="E15" s="19"/>
      <c r="F15" s="19"/>
      <c r="G15" s="19"/>
      <c r="H15" s="19"/>
    </row>
  </sheetData>
  <sheetProtection/>
  <mergeCells count="8">
    <mergeCell ref="F1:N1"/>
    <mergeCell ref="A2:N2"/>
    <mergeCell ref="A3:A5"/>
    <mergeCell ref="B3:B5"/>
    <mergeCell ref="C3:C4"/>
    <mergeCell ref="D3:D4"/>
    <mergeCell ref="E3:I3"/>
    <mergeCell ref="J3:N3"/>
  </mergeCells>
  <printOptions horizontalCentered="1"/>
  <pageMargins left="0.11811023622047244" right="0.11811023622047244" top="0" bottom="0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И.А.</dc:creator>
  <cp:keywords/>
  <dc:description/>
  <cp:lastModifiedBy>User</cp:lastModifiedBy>
  <cp:lastPrinted>2014-06-10T08:27:26Z</cp:lastPrinted>
  <dcterms:created xsi:type="dcterms:W3CDTF">2014-04-04T11:20:04Z</dcterms:created>
  <dcterms:modified xsi:type="dcterms:W3CDTF">2014-06-10T08:45:50Z</dcterms:modified>
  <cp:category/>
  <cp:version/>
  <cp:contentType/>
  <cp:contentStatus/>
</cp:coreProperties>
</file>